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610" windowHeight="11640"/>
  </bookViews>
  <sheets>
    <sheet name="1-4" sheetId="1" r:id="rId1"/>
    <sheet name="5-1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8" i="2"/>
  <c r="I188"/>
  <c r="J188" s="1"/>
  <c r="G188"/>
  <c r="H187"/>
  <c r="I187" s="1"/>
  <c r="J187" s="1"/>
  <c r="G187"/>
  <c r="G186"/>
  <c r="H186" s="1"/>
  <c r="I190"/>
  <c r="J190" s="1"/>
  <c r="H190"/>
  <c r="G190"/>
  <c r="H177"/>
  <c r="I177" s="1"/>
  <c r="G177"/>
  <c r="H168"/>
  <c r="I168"/>
  <c r="J168" s="1"/>
  <c r="G168"/>
  <c r="G170"/>
  <c r="H170" s="1"/>
  <c r="H167"/>
  <c r="I167"/>
  <c r="J167" s="1"/>
  <c r="G167"/>
  <c r="H166"/>
  <c r="I166"/>
  <c r="J166" s="1"/>
  <c r="G166"/>
  <c r="H158"/>
  <c r="I158" s="1"/>
  <c r="G158"/>
  <c r="G148"/>
  <c r="H148" s="1"/>
  <c r="I148" s="1"/>
  <c r="J148" s="1"/>
  <c r="H149"/>
  <c r="I149"/>
  <c r="J149" s="1"/>
  <c r="G149"/>
  <c r="H150"/>
  <c r="I150"/>
  <c r="J150" s="1"/>
  <c r="G150"/>
  <c r="G152"/>
  <c r="H152" s="1"/>
  <c r="G139"/>
  <c r="H139" s="1"/>
  <c r="H128"/>
  <c r="I128"/>
  <c r="J128" s="1"/>
  <c r="G128"/>
  <c r="H129"/>
  <c r="I129" s="1"/>
  <c r="J129" s="1"/>
  <c r="G129"/>
  <c r="G131"/>
  <c r="H131" s="1"/>
  <c r="I131" s="1"/>
  <c r="J131" s="1"/>
  <c r="G133"/>
  <c r="H133" s="1"/>
  <c r="H123"/>
  <c r="I123"/>
  <c r="J123" s="1"/>
  <c r="G123"/>
  <c r="G120"/>
  <c r="H120" s="1"/>
  <c r="G110"/>
  <c r="H110" s="1"/>
  <c r="I110" s="1"/>
  <c r="J110" s="1"/>
  <c r="H111"/>
  <c r="I111"/>
  <c r="J111" s="1"/>
  <c r="G111"/>
  <c r="H112"/>
  <c r="I112"/>
  <c r="J112" s="1"/>
  <c r="G112"/>
  <c r="G114"/>
  <c r="H114" s="1"/>
  <c r="H104"/>
  <c r="I104"/>
  <c r="J104" s="1"/>
  <c r="G104"/>
  <c r="H101"/>
  <c r="I101" s="1"/>
  <c r="G101"/>
  <c r="H92"/>
  <c r="I92"/>
  <c r="J92" s="1"/>
  <c r="G92"/>
  <c r="H90"/>
  <c r="I90"/>
  <c r="J90" s="1"/>
  <c r="G90"/>
  <c r="H91"/>
  <c r="I91"/>
  <c r="J91" s="1"/>
  <c r="G91"/>
  <c r="H95"/>
  <c r="I95" s="1"/>
  <c r="G95"/>
  <c r="J87"/>
  <c r="I87"/>
  <c r="H87"/>
  <c r="G87"/>
  <c r="H82"/>
  <c r="I82"/>
  <c r="J82" s="1"/>
  <c r="G82"/>
  <c r="H73"/>
  <c r="I73"/>
  <c r="J73" s="1"/>
  <c r="G73"/>
  <c r="H76"/>
  <c r="I76" s="1"/>
  <c r="J76" s="1"/>
  <c r="G76"/>
  <c r="H71"/>
  <c r="I71"/>
  <c r="G71"/>
  <c r="H72"/>
  <c r="I72"/>
  <c r="J72" s="1"/>
  <c r="G72"/>
  <c r="H66"/>
  <c r="I66"/>
  <c r="J66" s="1"/>
  <c r="G66"/>
  <c r="H63"/>
  <c r="I63" s="1"/>
  <c r="G63"/>
  <c r="H52"/>
  <c r="I52"/>
  <c r="J52" s="1"/>
  <c r="G52"/>
  <c r="H53"/>
  <c r="I53"/>
  <c r="J53" s="1"/>
  <c r="G53"/>
  <c r="H54"/>
  <c r="I54"/>
  <c r="J54" s="1"/>
  <c r="G54"/>
  <c r="H55"/>
  <c r="I55"/>
  <c r="J55" s="1"/>
  <c r="G55"/>
  <c r="J44"/>
  <c r="I44"/>
  <c r="G44"/>
  <c r="J45"/>
  <c r="I45"/>
  <c r="H45"/>
  <c r="G45"/>
  <c r="H35"/>
  <c r="I35"/>
  <c r="J35" s="1"/>
  <c r="G35"/>
  <c r="H38"/>
  <c r="I38"/>
  <c r="J38" s="1"/>
  <c r="G38"/>
  <c r="H36"/>
  <c r="I36"/>
  <c r="J36" s="1"/>
  <c r="G36"/>
  <c r="H34"/>
  <c r="I34" s="1"/>
  <c r="G34"/>
  <c r="G28"/>
  <c r="H28" s="1"/>
  <c r="I28" s="1"/>
  <c r="J28" s="1"/>
  <c r="G25"/>
  <c r="H25" s="1"/>
  <c r="I25" s="1"/>
  <c r="H17"/>
  <c r="I17"/>
  <c r="J17" s="1"/>
  <c r="G17"/>
  <c r="H16"/>
  <c r="I16"/>
  <c r="J16" s="1"/>
  <c r="G16"/>
  <c r="H15"/>
  <c r="I15" s="1"/>
  <c r="J15" s="1"/>
  <c r="G15"/>
  <c r="H14"/>
  <c r="I14" s="1"/>
  <c r="G14"/>
  <c r="H9"/>
  <c r="I9"/>
  <c r="J9"/>
  <c r="G9"/>
  <c r="H6"/>
  <c r="I6" s="1"/>
  <c r="G6"/>
  <c r="B195"/>
  <c r="A195"/>
  <c r="L194"/>
  <c r="G194"/>
  <c r="F194"/>
  <c r="B185"/>
  <c r="A185"/>
  <c r="L184"/>
  <c r="H184"/>
  <c r="G184"/>
  <c r="F184"/>
  <c r="B176"/>
  <c r="A176"/>
  <c r="L175"/>
  <c r="G175"/>
  <c r="F175"/>
  <c r="B166"/>
  <c r="A166"/>
  <c r="L165"/>
  <c r="H165"/>
  <c r="G165"/>
  <c r="F165"/>
  <c r="B157"/>
  <c r="A157"/>
  <c r="L156"/>
  <c r="G156"/>
  <c r="F156"/>
  <c r="B147"/>
  <c r="A147"/>
  <c r="L146"/>
  <c r="G146"/>
  <c r="F146"/>
  <c r="B138"/>
  <c r="A138"/>
  <c r="L137"/>
  <c r="G137"/>
  <c r="F137"/>
  <c r="B128"/>
  <c r="A128"/>
  <c r="L127"/>
  <c r="G127"/>
  <c r="F127"/>
  <c r="B119"/>
  <c r="A119"/>
  <c r="L118"/>
  <c r="G118"/>
  <c r="F118"/>
  <c r="B109"/>
  <c r="A109"/>
  <c r="L108"/>
  <c r="H108"/>
  <c r="G108"/>
  <c r="F108"/>
  <c r="B100"/>
  <c r="A100"/>
  <c r="L99"/>
  <c r="H99"/>
  <c r="G99"/>
  <c r="F99"/>
  <c r="B90"/>
  <c r="A90"/>
  <c r="L89"/>
  <c r="I89"/>
  <c r="H89"/>
  <c r="G89"/>
  <c r="F89"/>
  <c r="B81"/>
  <c r="A81"/>
  <c r="L80"/>
  <c r="H80"/>
  <c r="G80"/>
  <c r="F80"/>
  <c r="B71"/>
  <c r="A71"/>
  <c r="L70"/>
  <c r="H70"/>
  <c r="G70"/>
  <c r="F70"/>
  <c r="B62"/>
  <c r="A62"/>
  <c r="L61"/>
  <c r="I61"/>
  <c r="H61"/>
  <c r="G61"/>
  <c r="F61"/>
  <c r="B52"/>
  <c r="A52"/>
  <c r="L51"/>
  <c r="G51"/>
  <c r="F51"/>
  <c r="B43"/>
  <c r="A43"/>
  <c r="L42"/>
  <c r="H42"/>
  <c r="F42"/>
  <c r="B33"/>
  <c r="A33"/>
  <c r="L32"/>
  <c r="G32"/>
  <c r="F32"/>
  <c r="B24"/>
  <c r="A24"/>
  <c r="L23"/>
  <c r="H23"/>
  <c r="G23"/>
  <c r="F23"/>
  <c r="B14"/>
  <c r="A14"/>
  <c r="L13"/>
  <c r="H13"/>
  <c r="F13"/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I43" s="1"/>
  <c r="H32"/>
  <c r="H43" s="1"/>
  <c r="G32"/>
  <c r="F32"/>
  <c r="B24"/>
  <c r="A24"/>
  <c r="B14"/>
  <c r="A14"/>
  <c r="G23"/>
  <c r="H23"/>
  <c r="I23"/>
  <c r="J23"/>
  <c r="F23"/>
  <c r="G13"/>
  <c r="H13"/>
  <c r="I13"/>
  <c r="J13"/>
  <c r="F13"/>
  <c r="I186" i="2" l="1"/>
  <c r="H194"/>
  <c r="H195" s="1"/>
  <c r="G195"/>
  <c r="L195"/>
  <c r="I194"/>
  <c r="J186"/>
  <c r="J194" s="1"/>
  <c r="F195"/>
  <c r="I184"/>
  <c r="I195" s="1"/>
  <c r="J177"/>
  <c r="J184" s="1"/>
  <c r="H175"/>
  <c r="H176" s="1"/>
  <c r="I170"/>
  <c r="L176"/>
  <c r="G176"/>
  <c r="F176"/>
  <c r="I165"/>
  <c r="J158"/>
  <c r="J165" s="1"/>
  <c r="L157"/>
  <c r="I152"/>
  <c r="H156"/>
  <c r="G157"/>
  <c r="F157"/>
  <c r="I139"/>
  <c r="J139" s="1"/>
  <c r="J146" s="1"/>
  <c r="H146"/>
  <c r="H157" s="1"/>
  <c r="L138"/>
  <c r="I133"/>
  <c r="H137"/>
  <c r="G138"/>
  <c r="F138"/>
  <c r="I120"/>
  <c r="J120" s="1"/>
  <c r="J127" s="1"/>
  <c r="H127"/>
  <c r="L119"/>
  <c r="I114"/>
  <c r="H118"/>
  <c r="H119" s="1"/>
  <c r="F119"/>
  <c r="G119"/>
  <c r="J101"/>
  <c r="J108" s="1"/>
  <c r="I108"/>
  <c r="G100"/>
  <c r="L100"/>
  <c r="I99"/>
  <c r="I100" s="1"/>
  <c r="J95"/>
  <c r="J99" s="1"/>
  <c r="F100"/>
  <c r="H100"/>
  <c r="J89"/>
  <c r="I80"/>
  <c r="L81"/>
  <c r="J71"/>
  <c r="J80" s="1"/>
  <c r="F81"/>
  <c r="H81"/>
  <c r="G81"/>
  <c r="J63"/>
  <c r="J70" s="1"/>
  <c r="I70"/>
  <c r="H32"/>
  <c r="H43" s="1"/>
  <c r="J61"/>
  <c r="G62"/>
  <c r="L62"/>
  <c r="F62"/>
  <c r="H51"/>
  <c r="H62" s="1"/>
  <c r="G42"/>
  <c r="G43" s="1"/>
  <c r="L43"/>
  <c r="J34"/>
  <c r="J42" s="1"/>
  <c r="I42"/>
  <c r="F43"/>
  <c r="J25"/>
  <c r="J32" s="1"/>
  <c r="I32"/>
  <c r="H24"/>
  <c r="L24"/>
  <c r="J14"/>
  <c r="J23" s="1"/>
  <c r="I23"/>
  <c r="F24"/>
  <c r="G13"/>
  <c r="G24" s="1"/>
  <c r="J6"/>
  <c r="J13" s="1"/>
  <c r="I13"/>
  <c r="G176" i="1"/>
  <c r="H157"/>
  <c r="J176"/>
  <c r="H195"/>
  <c r="J43"/>
  <c r="H176"/>
  <c r="I138"/>
  <c r="H138"/>
  <c r="L138"/>
  <c r="I119"/>
  <c r="H119"/>
  <c r="G119"/>
  <c r="J119"/>
  <c r="J100"/>
  <c r="G100"/>
  <c r="I81"/>
  <c r="H81"/>
  <c r="J62"/>
  <c r="F43"/>
  <c r="G195"/>
  <c r="I195"/>
  <c r="L195"/>
  <c r="J195"/>
  <c r="I176"/>
  <c r="L176"/>
  <c r="J157"/>
  <c r="I157"/>
  <c r="L157"/>
  <c r="G157"/>
  <c r="G138"/>
  <c r="J138"/>
  <c r="L119"/>
  <c r="F100"/>
  <c r="I100"/>
  <c r="H100"/>
  <c r="L100"/>
  <c r="F81"/>
  <c r="J81"/>
  <c r="L81"/>
  <c r="G81"/>
  <c r="F62"/>
  <c r="H62"/>
  <c r="L62"/>
  <c r="I62"/>
  <c r="G62"/>
  <c r="G43"/>
  <c r="L43"/>
  <c r="L24"/>
  <c r="F119"/>
  <c r="F138"/>
  <c r="F157"/>
  <c r="F176"/>
  <c r="F195"/>
  <c r="I24"/>
  <c r="F24"/>
  <c r="J24"/>
  <c r="H24"/>
  <c r="G24"/>
  <c r="J195" i="2" l="1"/>
  <c r="I175"/>
  <c r="I176" s="1"/>
  <c r="J170"/>
  <c r="J175" s="1"/>
  <c r="J176" s="1"/>
  <c r="I156"/>
  <c r="J152"/>
  <c r="J156" s="1"/>
  <c r="J157" s="1"/>
  <c r="I146"/>
  <c r="H138"/>
  <c r="H196" s="1"/>
  <c r="I137"/>
  <c r="J133"/>
  <c r="J137" s="1"/>
  <c r="J138" s="1"/>
  <c r="I127"/>
  <c r="I118"/>
  <c r="I119" s="1"/>
  <c r="J114"/>
  <c r="J118" s="1"/>
  <c r="J119" s="1"/>
  <c r="J100"/>
  <c r="I81"/>
  <c r="J81"/>
  <c r="J51"/>
  <c r="J62" s="1"/>
  <c r="I51"/>
  <c r="I62" s="1"/>
  <c r="L196"/>
  <c r="I43"/>
  <c r="J43"/>
  <c r="G196"/>
  <c r="F196"/>
  <c r="J24"/>
  <c r="I24"/>
  <c r="G196" i="1"/>
  <c r="J196"/>
  <c r="F196"/>
  <c r="H196"/>
  <c r="I196"/>
  <c r="L196"/>
  <c r="I157" i="2" l="1"/>
  <c r="I138"/>
  <c r="J196"/>
  <c r="I196" l="1"/>
</calcChain>
</file>

<file path=xl/sharedStrings.xml><?xml version="1.0" encoding="utf-8"?>
<sst xmlns="http://schemas.openxmlformats.org/spreadsheetml/2006/main" count="744" uniqueCount="159">
  <si>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</si>
  <si>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</si>
  <si>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</si>
  <si>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</si>
  <si>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</si>
  <si>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</si>
  <si>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</si>
  <si>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</si>
  <si>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</si>
  <si>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</si>
  <si>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</si>
  <si>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</si>
  <si>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</si>
  <si>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</si>
  <si>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</si>
  <si>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</si>
  <si>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</si>
  <si>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</si>
  <si>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</si>
  <si>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</si>
  <si>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</si>
  <si>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</si>
  <si>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</si>
  <si>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</si>
  <si>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</si>
  <si>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</si>
  <si>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</si>
  <si>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</si>
  <si>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</si>
  <si>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</si>
  <si>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</si>
  <si>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</si>
  <si>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</si>
  <si>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</si>
  <si>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</si>
  <si>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</si>
  <si>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</si>
  <si>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</si>
  <si>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</si>
  <si>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</si>
  <si>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Миронова Н.А.</t>
  </si>
  <si>
    <t>6/4</t>
  </si>
  <si>
    <t>32/10</t>
  </si>
  <si>
    <t>2/13</t>
  </si>
  <si>
    <t>-</t>
  </si>
  <si>
    <t>6/2</t>
  </si>
  <si>
    <t>37/8</t>
  </si>
  <si>
    <t>39/3</t>
  </si>
  <si>
    <t>29/10</t>
  </si>
  <si>
    <t>9/5</t>
  </si>
  <si>
    <t>29/1</t>
  </si>
  <si>
    <t>27/10</t>
  </si>
  <si>
    <t>2/2</t>
  </si>
  <si>
    <t>12/8</t>
  </si>
  <si>
    <t>43/3</t>
  </si>
  <si>
    <t>37/10</t>
  </si>
  <si>
    <t>17/4</t>
  </si>
  <si>
    <t>6/10</t>
  </si>
  <si>
    <t>4/13</t>
  </si>
  <si>
    <t>10/2</t>
  </si>
  <si>
    <t>40/8</t>
  </si>
  <si>
    <t>46/3</t>
  </si>
  <si>
    <t>11/4</t>
  </si>
  <si>
    <t>1/6</t>
  </si>
  <si>
    <t>36/10</t>
  </si>
  <si>
    <t>1/13</t>
  </si>
  <si>
    <t>40/2004г</t>
  </si>
  <si>
    <t>22/2</t>
  </si>
  <si>
    <t>34/10</t>
  </si>
  <si>
    <t>7/2003</t>
  </si>
  <si>
    <t>28/2</t>
  </si>
  <si>
    <t>41/9</t>
  </si>
  <si>
    <t>16/4</t>
  </si>
  <si>
    <t>20/2</t>
  </si>
  <si>
    <t>9/4</t>
  </si>
  <si>
    <t>3/3</t>
  </si>
  <si>
    <t>2/6</t>
  </si>
  <si>
    <t>19/2</t>
  </si>
  <si>
    <t>15/4</t>
  </si>
  <si>
    <t>Йогурт</t>
  </si>
  <si>
    <t>43/8</t>
  </si>
  <si>
    <t>48/3</t>
  </si>
  <si>
    <t xml:space="preserve"> 19/1</t>
  </si>
  <si>
    <t xml:space="preserve"> 5/1</t>
  </si>
  <si>
    <t>394/1996</t>
  </si>
  <si>
    <t xml:space="preserve"> 32/1</t>
  </si>
  <si>
    <t xml:space="preserve"> 12/7</t>
  </si>
  <si>
    <t>3/13</t>
  </si>
  <si>
    <t>11/2</t>
  </si>
  <si>
    <t xml:space="preserve"> 4/9</t>
  </si>
  <si>
    <t xml:space="preserve"> 29/1</t>
  </si>
  <si>
    <t xml:space="preserve">Каша овсяная молочная с маслом сливочным </t>
  </si>
  <si>
    <t xml:space="preserve">Кофейный напиток с молоком </t>
  </si>
  <si>
    <t xml:space="preserve">Бутерброд с маслом </t>
  </si>
  <si>
    <t xml:space="preserve">Яблоко </t>
  </si>
  <si>
    <t>Овощи свежие (огурец свеж подг-ка)</t>
  </si>
  <si>
    <t xml:space="preserve">Щи из свежей капусты со сметаной на курином бульоне </t>
  </si>
  <si>
    <t>Тефтели мясные в соусе</t>
  </si>
  <si>
    <t xml:space="preserve">Каша гречневая рассыпчатая </t>
  </si>
  <si>
    <t xml:space="preserve">Чай с сахаром и лимоном </t>
  </si>
  <si>
    <t xml:space="preserve">Хлеб пшеничный </t>
  </si>
  <si>
    <t xml:space="preserve">Запеканка (сырники) из творога со сгущенным молоком </t>
  </si>
  <si>
    <t xml:space="preserve">Салат из припущенной моркови с растительным маслом </t>
  </si>
  <si>
    <t xml:space="preserve">Чай с сахаром </t>
  </si>
  <si>
    <t>Борщ со сметаной на овощном бульоне</t>
  </si>
  <si>
    <t>Гуляш из мяса кур с овощами</t>
  </si>
  <si>
    <t xml:space="preserve">Каша рисовая рассыпчатая </t>
  </si>
  <si>
    <t>Напиток из шиповника</t>
  </si>
  <si>
    <t>Хлеб пшеничный</t>
  </si>
  <si>
    <t>Каша молочная "Дружба" с маслом сливочным</t>
  </si>
  <si>
    <t xml:space="preserve">Пряник </t>
  </si>
  <si>
    <t xml:space="preserve">Кисель "Витошка" </t>
  </si>
  <si>
    <t xml:space="preserve">Бутерброд с маслом и сыром </t>
  </si>
  <si>
    <t xml:space="preserve">Салат из свежей каупсты с кукурузой, луком и маслом </t>
  </si>
  <si>
    <t xml:space="preserve">Рассольник с крупой на курином бульоне  со сметаной </t>
  </si>
  <si>
    <t>Фрикадельки мясные тушеные в соусе</t>
  </si>
  <si>
    <t>Макаронные изделия отварные</t>
  </si>
  <si>
    <t>Компот из сухофруктов</t>
  </si>
  <si>
    <t xml:space="preserve">Каша пшенная молочная с маслом сливочным </t>
  </si>
  <si>
    <t xml:space="preserve">Яйцо отварное </t>
  </si>
  <si>
    <t xml:space="preserve">Какао с молоком </t>
  </si>
  <si>
    <t xml:space="preserve">Салат "Витаминный" (2-вариант) </t>
  </si>
  <si>
    <t xml:space="preserve">Суп-лапша на курином бульоне </t>
  </si>
  <si>
    <t>Каша гречневая рассыпчатая с овощами и курой</t>
  </si>
  <si>
    <t xml:space="preserve">Напиток из цикория с молоком </t>
  </si>
  <si>
    <t>Салат "Здоровье"</t>
  </si>
  <si>
    <t xml:space="preserve">Суп гороховый с гренками </t>
  </si>
  <si>
    <t xml:space="preserve">Жаркое по-домашнему </t>
  </si>
  <si>
    <t xml:space="preserve">Компот из кураги и изюма </t>
  </si>
  <si>
    <t xml:space="preserve">Каша пшеничная молочная с маслом сливочным </t>
  </si>
  <si>
    <t xml:space="preserve">Печенье </t>
  </si>
  <si>
    <t>Суп на овощном бульоне со сметаной</t>
  </si>
  <si>
    <t xml:space="preserve">Биточки рыбные с соусом </t>
  </si>
  <si>
    <t xml:space="preserve">Компот из сухофруктов </t>
  </si>
  <si>
    <t xml:space="preserve">Каша молочная ассорти с маслом сливочным </t>
  </si>
  <si>
    <t xml:space="preserve">Вафли </t>
  </si>
  <si>
    <t xml:space="preserve">Салат из свежих овощей </t>
  </si>
  <si>
    <t xml:space="preserve">Рассольник домашний на курином бульоне со сметаной </t>
  </si>
  <si>
    <t xml:space="preserve">Гуляш из мяса кур с овощами </t>
  </si>
  <si>
    <t xml:space="preserve">Макаронные изделия отварные </t>
  </si>
  <si>
    <t>Каша рисовая молочная вязкая с маслом сливочным</t>
  </si>
  <si>
    <t xml:space="preserve">Щи из свежей капусты на овощном бульоне со сметаной </t>
  </si>
  <si>
    <t xml:space="preserve">Тефтели мясные в соусе </t>
  </si>
  <si>
    <t xml:space="preserve">Картофельное пюре </t>
  </si>
  <si>
    <t xml:space="preserve">Напиток из шиповника </t>
  </si>
  <si>
    <t xml:space="preserve">Омлет запеченный или паровой </t>
  </si>
  <si>
    <t xml:space="preserve">Овощи свежие </t>
  </si>
  <si>
    <t>Бутерброд с маслом</t>
  </si>
  <si>
    <t xml:space="preserve">Салат "Здоровье" </t>
  </si>
  <si>
    <t xml:space="preserve">Суп картофельный с рыбой </t>
  </si>
  <si>
    <t xml:space="preserve">Плов из мяса кур </t>
  </si>
  <si>
    <t xml:space="preserve">Каша ячневая молочная с маслом сливочным </t>
  </si>
  <si>
    <t xml:space="preserve">Кнели мясные паровые с соусом </t>
  </si>
  <si>
    <t xml:space="preserve">Горошница с маслом </t>
  </si>
  <si>
    <t xml:space="preserve">Батон с маслом </t>
  </si>
  <si>
    <t>Бутерброд с сыром</t>
  </si>
  <si>
    <t>12 лет и старше</t>
  </si>
  <si>
    <t xml:space="preserve">Бутерброд с сыром </t>
  </si>
  <si>
    <t>МАОУ ООШ № 14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</si>
</sst>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64" fontId="2" fillId="2" borderId="5" xfId="0" applyNumberFormat="1" applyFont="1" applyFill="1" applyBorder="1" applyAlignment="1" applyProtection="1">
      <alignment horizontal="center" vertical="top" wrapText="1"/>
      <protection locked="0"/>
    </xf>
    <xf numFmtId="1" fontId="2" fillId="2" borderId="5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1" fontId="2" fillId="2" borderId="4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1" sqref="E1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7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3" t="s">
        <v>158</v>
      </c>
      <c r="D1" s="84"/>
      <c r="E1" s="84"/>
      <c r="F1" s="12" t="s">
        <v>16</v>
      </c>
      <c r="G1" s="2" t="s">
        <v>17</v>
      </c>
      <c r="H1" s="85" t="s">
        <v>39</v>
      </c>
      <c r="I1" s="85"/>
      <c r="J1" s="85"/>
      <c r="K1" s="85"/>
    </row>
    <row r="2" spans="1:12" ht="18">
      <c r="A2" s="35" t="s">
        <v>6</v>
      </c>
      <c r="C2" s="2"/>
      <c r="G2" s="2" t="s">
        <v>18</v>
      </c>
      <c r="H2" s="85" t="s">
        <v>40</v>
      </c>
      <c r="I2" s="85"/>
      <c r="J2" s="85"/>
      <c r="K2" s="8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9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7.75" customHeight="1">
      <c r="A6" s="20">
        <v>1</v>
      </c>
      <c r="B6" s="21">
        <v>1</v>
      </c>
      <c r="C6" s="22" t="s">
        <v>20</v>
      </c>
      <c r="D6" s="5" t="s">
        <v>21</v>
      </c>
      <c r="E6" s="39" t="s">
        <v>91</v>
      </c>
      <c r="F6" s="40">
        <v>200</v>
      </c>
      <c r="G6" s="52">
        <v>8.6999999999999993</v>
      </c>
      <c r="H6" s="52">
        <v>9.1199999999999992</v>
      </c>
      <c r="I6" s="52">
        <v>34.17</v>
      </c>
      <c r="J6" s="53">
        <v>245.78</v>
      </c>
      <c r="K6" s="54" t="s">
        <v>41</v>
      </c>
      <c r="L6" s="55"/>
    </row>
    <row r="7" spans="1:12" ht="15">
      <c r="A7" s="23"/>
      <c r="B7" s="15"/>
      <c r="C7" s="11"/>
      <c r="D7" s="6"/>
      <c r="E7" s="41"/>
      <c r="F7" s="42"/>
      <c r="G7" s="56"/>
      <c r="H7" s="56"/>
      <c r="I7" s="56"/>
      <c r="J7" s="57"/>
      <c r="K7" s="58"/>
      <c r="L7" s="59"/>
    </row>
    <row r="8" spans="1:12" ht="15">
      <c r="A8" s="23"/>
      <c r="B8" s="15"/>
      <c r="C8" s="11"/>
      <c r="D8" s="7" t="s">
        <v>22</v>
      </c>
      <c r="E8" s="41" t="s">
        <v>92</v>
      </c>
      <c r="F8" s="42">
        <v>200</v>
      </c>
      <c r="G8" s="56">
        <v>3.14</v>
      </c>
      <c r="H8" s="56">
        <v>3.21</v>
      </c>
      <c r="I8" s="56">
        <v>14.39</v>
      </c>
      <c r="J8" s="57">
        <v>96.37</v>
      </c>
      <c r="K8" s="58" t="s">
        <v>42</v>
      </c>
      <c r="L8" s="59"/>
    </row>
    <row r="9" spans="1:12" ht="15">
      <c r="A9" s="23"/>
      <c r="B9" s="15"/>
      <c r="C9" s="11"/>
      <c r="D9" s="7" t="s">
        <v>23</v>
      </c>
      <c r="E9" s="41" t="s">
        <v>93</v>
      </c>
      <c r="F9" s="42">
        <v>50</v>
      </c>
      <c r="G9" s="56">
        <v>3.16</v>
      </c>
      <c r="H9" s="56">
        <v>8.4499999999999993</v>
      </c>
      <c r="I9" s="56">
        <v>21.45</v>
      </c>
      <c r="J9" s="57">
        <v>173.87</v>
      </c>
      <c r="K9" s="58" t="s">
        <v>43</v>
      </c>
      <c r="L9" s="59"/>
    </row>
    <row r="10" spans="1:12" ht="15">
      <c r="A10" s="23"/>
      <c r="B10" s="15"/>
      <c r="C10" s="11"/>
      <c r="D10" s="7" t="s">
        <v>24</v>
      </c>
      <c r="E10" s="74" t="s">
        <v>94</v>
      </c>
      <c r="F10" s="42">
        <v>130</v>
      </c>
      <c r="G10" s="56">
        <v>0.52</v>
      </c>
      <c r="H10" s="56">
        <v>0.52</v>
      </c>
      <c r="I10" s="56">
        <v>15.08</v>
      </c>
      <c r="J10" s="57">
        <v>63.28</v>
      </c>
      <c r="K10" s="58" t="s">
        <v>44</v>
      </c>
      <c r="L10" s="59"/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15.52</v>
      </c>
      <c r="H13" s="19">
        <f t="shared" si="0"/>
        <v>21.299999999999997</v>
      </c>
      <c r="I13" s="19">
        <f t="shared" si="0"/>
        <v>85.09</v>
      </c>
      <c r="J13" s="19">
        <f t="shared" si="0"/>
        <v>579.29999999999995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95</v>
      </c>
      <c r="F14" s="42">
        <v>60</v>
      </c>
      <c r="G14" s="42">
        <v>0.44</v>
      </c>
      <c r="H14" s="42">
        <v>3.58</v>
      </c>
      <c r="I14" s="42">
        <v>1.93</v>
      </c>
      <c r="J14" s="42">
        <v>40.53</v>
      </c>
      <c r="K14" s="43" t="s">
        <v>82</v>
      </c>
      <c r="L14" s="42"/>
    </row>
    <row r="15" spans="1:12" ht="26.25">
      <c r="A15" s="23"/>
      <c r="B15" s="15"/>
      <c r="C15" s="11"/>
      <c r="D15" s="7" t="s">
        <v>27</v>
      </c>
      <c r="E15" s="74" t="s">
        <v>96</v>
      </c>
      <c r="F15" s="42">
        <v>200</v>
      </c>
      <c r="G15" s="56">
        <v>3.82</v>
      </c>
      <c r="H15" s="56">
        <v>4.6399999999999997</v>
      </c>
      <c r="I15" s="56">
        <v>7.41</v>
      </c>
      <c r="J15" s="57">
        <v>84.31</v>
      </c>
      <c r="K15" s="58" t="s">
        <v>45</v>
      </c>
      <c r="L15" s="59"/>
    </row>
    <row r="16" spans="1:12" ht="15">
      <c r="A16" s="23"/>
      <c r="B16" s="15"/>
      <c r="C16" s="11"/>
      <c r="D16" s="7" t="s">
        <v>28</v>
      </c>
      <c r="E16" s="41" t="s">
        <v>97</v>
      </c>
      <c r="F16" s="42">
        <v>90</v>
      </c>
      <c r="G16" s="56">
        <v>11.2</v>
      </c>
      <c r="H16" s="56">
        <v>12.2</v>
      </c>
      <c r="I16" s="56">
        <v>18.600000000000001</v>
      </c>
      <c r="J16" s="57">
        <v>199</v>
      </c>
      <c r="K16" s="58" t="s">
        <v>46</v>
      </c>
      <c r="L16" s="59"/>
    </row>
    <row r="17" spans="1:12" ht="15">
      <c r="A17" s="23"/>
      <c r="B17" s="15"/>
      <c r="C17" s="11"/>
      <c r="D17" s="7" t="s">
        <v>29</v>
      </c>
      <c r="E17" s="60" t="s">
        <v>98</v>
      </c>
      <c r="F17" s="42">
        <v>150</v>
      </c>
      <c r="G17" s="56">
        <v>8.61</v>
      </c>
      <c r="H17" s="56">
        <v>6.83</v>
      </c>
      <c r="I17" s="56">
        <v>45.65</v>
      </c>
      <c r="J17" s="57">
        <v>265.93</v>
      </c>
      <c r="K17" s="58" t="s">
        <v>47</v>
      </c>
      <c r="L17" s="59"/>
    </row>
    <row r="18" spans="1:12" ht="15">
      <c r="A18" s="23"/>
      <c r="B18" s="15"/>
      <c r="C18" s="11"/>
      <c r="D18" s="7" t="s">
        <v>30</v>
      </c>
      <c r="E18" s="74" t="s">
        <v>99</v>
      </c>
      <c r="F18" s="42">
        <v>200</v>
      </c>
      <c r="G18" s="56">
        <v>0.12</v>
      </c>
      <c r="H18" s="56">
        <v>0.02</v>
      </c>
      <c r="I18" s="56">
        <v>9.83</v>
      </c>
      <c r="J18" s="57">
        <v>38.659836097560984</v>
      </c>
      <c r="K18" s="58" t="s">
        <v>48</v>
      </c>
      <c r="L18" s="59"/>
    </row>
    <row r="19" spans="1:12" ht="15">
      <c r="A19" s="23"/>
      <c r="B19" s="15"/>
      <c r="C19" s="11"/>
      <c r="D19" s="7" t="s">
        <v>31</v>
      </c>
      <c r="E19" s="41" t="s">
        <v>100</v>
      </c>
      <c r="F19" s="42">
        <v>40</v>
      </c>
      <c r="G19" s="56">
        <v>2.64</v>
      </c>
      <c r="H19" s="56">
        <v>0.26</v>
      </c>
      <c r="I19" s="56">
        <v>18.760000000000002</v>
      </c>
      <c r="J19" s="57">
        <v>89.560399999999987</v>
      </c>
      <c r="K19" s="58" t="s">
        <v>44</v>
      </c>
      <c r="L19" s="59"/>
    </row>
    <row r="20" spans="1:12" ht="1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2">SUM(G14:G22)</f>
        <v>26.830000000000002</v>
      </c>
      <c r="H23" s="19">
        <f t="shared" si="2"/>
        <v>27.53</v>
      </c>
      <c r="I23" s="19">
        <f t="shared" si="2"/>
        <v>102.18</v>
      </c>
      <c r="J23" s="19">
        <f t="shared" si="2"/>
        <v>717.99023609756091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80" t="s">
        <v>4</v>
      </c>
      <c r="D24" s="81"/>
      <c r="E24" s="31"/>
      <c r="F24" s="32">
        <f>F13+F23</f>
        <v>1320</v>
      </c>
      <c r="G24" s="32">
        <f t="shared" ref="G24:J24" si="4">G13+G23</f>
        <v>42.35</v>
      </c>
      <c r="H24" s="32">
        <f t="shared" si="4"/>
        <v>48.83</v>
      </c>
      <c r="I24" s="32">
        <f t="shared" si="4"/>
        <v>187.27</v>
      </c>
      <c r="J24" s="32">
        <f t="shared" si="4"/>
        <v>1297.2902360975609</v>
      </c>
      <c r="K24" s="32"/>
      <c r="L24" s="32">
        <f t="shared" ref="L24" si="5">L13+L23</f>
        <v>0</v>
      </c>
    </row>
    <row r="25" spans="1:12" ht="30" customHeight="1">
      <c r="A25" s="14">
        <v>1</v>
      </c>
      <c r="B25" s="15">
        <v>2</v>
      </c>
      <c r="C25" s="22" t="s">
        <v>20</v>
      </c>
      <c r="D25" s="5" t="s">
        <v>21</v>
      </c>
      <c r="E25" s="61" t="s">
        <v>101</v>
      </c>
      <c r="F25" s="62">
        <v>150</v>
      </c>
      <c r="G25" s="63">
        <v>26.3</v>
      </c>
      <c r="H25" s="63">
        <v>16.27</v>
      </c>
      <c r="I25" s="63">
        <v>33.74</v>
      </c>
      <c r="J25" s="64">
        <v>386.59</v>
      </c>
      <c r="K25" s="65" t="s">
        <v>49</v>
      </c>
      <c r="L25" s="66"/>
    </row>
    <row r="26" spans="1:12" ht="30" customHeight="1">
      <c r="A26" s="14"/>
      <c r="B26" s="15"/>
      <c r="C26" s="11"/>
      <c r="D26" s="6"/>
      <c r="E26" s="41" t="s">
        <v>102</v>
      </c>
      <c r="F26" s="42">
        <v>100</v>
      </c>
      <c r="G26" s="56">
        <v>1.1499999999999999</v>
      </c>
      <c r="H26" s="56">
        <v>5.96</v>
      </c>
      <c r="I26" s="56">
        <v>10.94</v>
      </c>
      <c r="J26" s="57">
        <v>96.951693999999989</v>
      </c>
      <c r="K26" s="58" t="s">
        <v>50</v>
      </c>
      <c r="L26" s="67"/>
    </row>
    <row r="27" spans="1:12" ht="15">
      <c r="A27" s="14"/>
      <c r="B27" s="15"/>
      <c r="C27" s="11"/>
      <c r="D27" s="7" t="s">
        <v>22</v>
      </c>
      <c r="E27" s="74" t="s">
        <v>103</v>
      </c>
      <c r="F27" s="42">
        <v>200</v>
      </c>
      <c r="G27" s="56">
        <v>0.08</v>
      </c>
      <c r="H27" s="56">
        <v>0.02</v>
      </c>
      <c r="I27" s="56">
        <v>9.84</v>
      </c>
      <c r="J27" s="57">
        <v>37.802231999999989</v>
      </c>
      <c r="K27" s="58" t="s">
        <v>51</v>
      </c>
      <c r="L27" s="59"/>
    </row>
    <row r="28" spans="1:12" ht="15">
      <c r="A28" s="14"/>
      <c r="B28" s="15"/>
      <c r="C28" s="11"/>
      <c r="D28" s="7" t="s">
        <v>23</v>
      </c>
      <c r="E28" s="41" t="s">
        <v>100</v>
      </c>
      <c r="F28" s="42">
        <v>50</v>
      </c>
      <c r="G28" s="56">
        <v>3.25</v>
      </c>
      <c r="H28" s="56">
        <v>0.375</v>
      </c>
      <c r="I28" s="56">
        <v>23.5</v>
      </c>
      <c r="J28" s="57">
        <v>112.5</v>
      </c>
      <c r="K28" s="58" t="s">
        <v>44</v>
      </c>
      <c r="L28" s="59"/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30.779999999999998</v>
      </c>
      <c r="H32" s="19">
        <f t="shared" ref="H32" si="7">SUM(H25:H31)</f>
        <v>22.625</v>
      </c>
      <c r="I32" s="19">
        <f t="shared" ref="I32" si="8">SUM(I25:I31)</f>
        <v>78.02</v>
      </c>
      <c r="J32" s="19">
        <f t="shared" ref="J32:L32" si="9">SUM(J25:J31)</f>
        <v>633.8439259999999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4"/>
      <c r="B34" s="15"/>
      <c r="C34" s="11"/>
      <c r="D34" s="7" t="s">
        <v>27</v>
      </c>
      <c r="E34" s="68" t="s">
        <v>104</v>
      </c>
      <c r="F34" s="42">
        <v>210</v>
      </c>
      <c r="G34" s="56">
        <v>4.0999999999999996</v>
      </c>
      <c r="H34" s="56">
        <v>6.4</v>
      </c>
      <c r="I34" s="56">
        <v>10.17</v>
      </c>
      <c r="J34" s="57">
        <v>112</v>
      </c>
      <c r="K34" s="58" t="s">
        <v>52</v>
      </c>
      <c r="L34" s="59"/>
    </row>
    <row r="35" spans="1:12" ht="15">
      <c r="A35" s="14"/>
      <c r="B35" s="15"/>
      <c r="C35" s="11"/>
      <c r="D35" s="7" t="s">
        <v>28</v>
      </c>
      <c r="E35" s="74" t="s">
        <v>105</v>
      </c>
      <c r="F35" s="42">
        <v>100</v>
      </c>
      <c r="G35" s="56">
        <v>12.93</v>
      </c>
      <c r="H35" s="56">
        <v>15.05</v>
      </c>
      <c r="I35" s="56">
        <v>25.77</v>
      </c>
      <c r="J35" s="57">
        <v>259.37254999999999</v>
      </c>
      <c r="K35" s="58" t="s">
        <v>53</v>
      </c>
      <c r="L35" s="59"/>
    </row>
    <row r="36" spans="1:12" ht="15">
      <c r="A36" s="14"/>
      <c r="B36" s="15"/>
      <c r="C36" s="11"/>
      <c r="D36" s="7" t="s">
        <v>29</v>
      </c>
      <c r="E36" s="41" t="s">
        <v>106</v>
      </c>
      <c r="F36" s="42">
        <v>150</v>
      </c>
      <c r="G36" s="56">
        <v>3.63</v>
      </c>
      <c r="H36" s="56">
        <v>3.18</v>
      </c>
      <c r="I36" s="56">
        <v>38.26</v>
      </c>
      <c r="J36" s="57">
        <v>196.7474775</v>
      </c>
      <c r="K36" s="58" t="s">
        <v>54</v>
      </c>
      <c r="L36" s="59"/>
    </row>
    <row r="37" spans="1:12" ht="15">
      <c r="A37" s="14"/>
      <c r="B37" s="15"/>
      <c r="C37" s="11"/>
      <c r="D37" s="7" t="s">
        <v>30</v>
      </c>
      <c r="E37" s="60" t="s">
        <v>107</v>
      </c>
      <c r="F37" s="42">
        <v>200</v>
      </c>
      <c r="G37" s="56">
        <v>0.24</v>
      </c>
      <c r="H37" s="56">
        <v>0.1</v>
      </c>
      <c r="I37" s="56">
        <v>14.6</v>
      </c>
      <c r="J37" s="57">
        <v>55.735010000000003</v>
      </c>
      <c r="K37" s="58" t="s">
        <v>55</v>
      </c>
      <c r="L37" s="59"/>
    </row>
    <row r="38" spans="1:12" ht="15">
      <c r="A38" s="14"/>
      <c r="B38" s="15"/>
      <c r="C38" s="11"/>
      <c r="D38" s="7" t="s">
        <v>31</v>
      </c>
      <c r="E38" s="74" t="s">
        <v>108</v>
      </c>
      <c r="F38" s="42">
        <v>40</v>
      </c>
      <c r="G38" s="56">
        <v>2.64</v>
      </c>
      <c r="H38" s="56">
        <v>0.26</v>
      </c>
      <c r="I38" s="56">
        <v>18.760000000000002</v>
      </c>
      <c r="J38" s="57">
        <v>89.560399999999987</v>
      </c>
      <c r="K38" s="58" t="s">
        <v>44</v>
      </c>
      <c r="L38" s="59"/>
    </row>
    <row r="39" spans="1:12" ht="1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23.54</v>
      </c>
      <c r="H42" s="19">
        <f t="shared" ref="H42" si="11">SUM(H33:H41)</f>
        <v>24.990000000000006</v>
      </c>
      <c r="I42" s="19">
        <f t="shared" ref="I42" si="12">SUM(I33:I41)</f>
        <v>107.55999999999999</v>
      </c>
      <c r="J42" s="19">
        <f t="shared" ref="J42:L42" si="13">SUM(J33:J41)</f>
        <v>713.41543749999994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80" t="s">
        <v>4</v>
      </c>
      <c r="D43" s="81"/>
      <c r="E43" s="31"/>
      <c r="F43" s="32">
        <f>F32+F42</f>
        <v>1200</v>
      </c>
      <c r="G43" s="32">
        <f t="shared" ref="G43" si="14">G32+G42</f>
        <v>54.319999999999993</v>
      </c>
      <c r="H43" s="32">
        <f t="shared" ref="H43" si="15">H32+H42</f>
        <v>47.615000000000009</v>
      </c>
      <c r="I43" s="32">
        <f t="shared" ref="I43" si="16">I32+I42</f>
        <v>185.57999999999998</v>
      </c>
      <c r="J43" s="32">
        <f t="shared" ref="J43:L43" si="17">J32+J42</f>
        <v>1347.2593634999998</v>
      </c>
      <c r="K43" s="32"/>
      <c r="L43" s="32">
        <f t="shared" si="17"/>
        <v>0</v>
      </c>
    </row>
    <row r="44" spans="1:12" ht="29.25" customHeight="1">
      <c r="A44" s="20">
        <v>1</v>
      </c>
      <c r="B44" s="21">
        <v>3</v>
      </c>
      <c r="C44" s="22" t="s">
        <v>20</v>
      </c>
      <c r="D44" s="5" t="s">
        <v>21</v>
      </c>
      <c r="E44" s="39" t="s">
        <v>109</v>
      </c>
      <c r="F44" s="40">
        <v>200</v>
      </c>
      <c r="G44" s="52">
        <v>4.99</v>
      </c>
      <c r="H44" s="52">
        <v>6.51</v>
      </c>
      <c r="I44" s="52">
        <v>26.42</v>
      </c>
      <c r="J44" s="53">
        <v>182.82498899999996</v>
      </c>
      <c r="K44" s="54" t="s">
        <v>56</v>
      </c>
      <c r="L44" s="55"/>
    </row>
    <row r="45" spans="1:12" ht="15">
      <c r="A45" s="23"/>
      <c r="B45" s="15"/>
      <c r="C45" s="11"/>
      <c r="D45" s="6"/>
      <c r="E45" s="41" t="s">
        <v>110</v>
      </c>
      <c r="F45" s="42">
        <v>60</v>
      </c>
      <c r="G45" s="56">
        <v>1.92</v>
      </c>
      <c r="H45" s="56">
        <v>0</v>
      </c>
      <c r="I45" s="56">
        <v>4.8</v>
      </c>
      <c r="J45" s="57">
        <v>27.36</v>
      </c>
      <c r="K45" s="58" t="s">
        <v>44</v>
      </c>
      <c r="L45" s="59"/>
    </row>
    <row r="46" spans="1:12" ht="15">
      <c r="A46" s="23"/>
      <c r="B46" s="15"/>
      <c r="C46" s="11"/>
      <c r="D46" s="7" t="s">
        <v>22</v>
      </c>
      <c r="E46" s="41" t="s">
        <v>111</v>
      </c>
      <c r="F46" s="42">
        <v>200</v>
      </c>
      <c r="G46" s="56">
        <v>1.02</v>
      </c>
      <c r="H46" s="56">
        <v>0.06</v>
      </c>
      <c r="I46" s="56">
        <v>34.119999999999997</v>
      </c>
      <c r="J46" s="57">
        <v>130.78</v>
      </c>
      <c r="K46" s="58" t="s">
        <v>57</v>
      </c>
      <c r="L46" s="59"/>
    </row>
    <row r="47" spans="1:12" ht="15">
      <c r="A47" s="23"/>
      <c r="B47" s="15"/>
      <c r="C47" s="11"/>
      <c r="D47" s="7" t="s">
        <v>23</v>
      </c>
      <c r="E47" s="41" t="s">
        <v>112</v>
      </c>
      <c r="F47" s="42">
        <v>61</v>
      </c>
      <c r="G47" s="56">
        <v>8.08</v>
      </c>
      <c r="H47" s="56">
        <v>9.5399999999999991</v>
      </c>
      <c r="I47" s="56">
        <v>21.4</v>
      </c>
      <c r="J47" s="57">
        <v>200.04</v>
      </c>
      <c r="K47" s="58" t="s">
        <v>58</v>
      </c>
      <c r="L47" s="59"/>
    </row>
    <row r="48" spans="1:12" ht="15">
      <c r="A48" s="23"/>
      <c r="B48" s="15"/>
      <c r="C48" s="11"/>
      <c r="D48" s="7" t="s">
        <v>24</v>
      </c>
      <c r="E48" s="46"/>
      <c r="F48" s="42"/>
      <c r="G48" s="56"/>
      <c r="H48" s="56"/>
      <c r="I48" s="56"/>
      <c r="J48" s="57"/>
      <c r="K48" s="58"/>
      <c r="L48" s="59"/>
    </row>
    <row r="49" spans="1:12" ht="15">
      <c r="A49" s="23"/>
      <c r="B49" s="15"/>
      <c r="C49" s="11"/>
      <c r="D49" s="6"/>
      <c r="E49" s="41"/>
      <c r="F49" s="42"/>
      <c r="G49" s="56"/>
      <c r="H49" s="56"/>
      <c r="I49" s="56"/>
      <c r="J49" s="57"/>
      <c r="K49" s="58"/>
      <c r="L49" s="59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521</v>
      </c>
      <c r="G51" s="19">
        <f t="shared" ref="G51" si="18">SUM(G44:G50)</f>
        <v>16.009999999999998</v>
      </c>
      <c r="H51" s="19">
        <f t="shared" ref="H51" si="19">SUM(H44:H50)</f>
        <v>16.11</v>
      </c>
      <c r="I51" s="19">
        <f t="shared" ref="I51" si="20">SUM(I44:I50)</f>
        <v>86.740000000000009</v>
      </c>
      <c r="J51" s="19">
        <f t="shared" ref="J51:L51" si="21">SUM(J44:J50)</f>
        <v>541.00498899999991</v>
      </c>
      <c r="K51" s="25"/>
      <c r="L51" s="19">
        <f t="shared" si="21"/>
        <v>0</v>
      </c>
    </row>
    <row r="52" spans="1:12" ht="25.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113</v>
      </c>
      <c r="F52" s="42">
        <v>60</v>
      </c>
      <c r="G52" s="42">
        <v>0.98</v>
      </c>
      <c r="H52" s="42">
        <v>3.61</v>
      </c>
      <c r="I52" s="42">
        <v>6</v>
      </c>
      <c r="J52" s="42">
        <v>58.15</v>
      </c>
      <c r="K52" s="43" t="s">
        <v>83</v>
      </c>
      <c r="L52" s="42"/>
    </row>
    <row r="53" spans="1:12" ht="26.25">
      <c r="A53" s="23"/>
      <c r="B53" s="15"/>
      <c r="C53" s="11"/>
      <c r="D53" s="7" t="s">
        <v>27</v>
      </c>
      <c r="E53" s="68" t="s">
        <v>114</v>
      </c>
      <c r="F53" s="42">
        <v>200</v>
      </c>
      <c r="G53" s="56">
        <v>4.33</v>
      </c>
      <c r="H53" s="56">
        <v>6.5</v>
      </c>
      <c r="I53" s="56">
        <v>15.01</v>
      </c>
      <c r="J53" s="57">
        <v>134.44999999999999</v>
      </c>
      <c r="K53" s="58" t="s">
        <v>88</v>
      </c>
      <c r="L53" s="59"/>
    </row>
    <row r="54" spans="1:12" ht="15">
      <c r="A54" s="23"/>
      <c r="B54" s="15"/>
      <c r="C54" s="11"/>
      <c r="D54" s="7" t="s">
        <v>28</v>
      </c>
      <c r="E54" s="74" t="s">
        <v>115</v>
      </c>
      <c r="F54" s="42">
        <v>90</v>
      </c>
      <c r="G54" s="56">
        <v>12.76</v>
      </c>
      <c r="H54" s="56">
        <v>13.61</v>
      </c>
      <c r="I54" s="56">
        <v>6.48</v>
      </c>
      <c r="J54" s="57">
        <v>199.92</v>
      </c>
      <c r="K54" s="58" t="s">
        <v>60</v>
      </c>
      <c r="L54" s="59"/>
    </row>
    <row r="55" spans="1:12" ht="15">
      <c r="A55" s="23"/>
      <c r="B55" s="15"/>
      <c r="C55" s="11"/>
      <c r="D55" s="7" t="s">
        <v>29</v>
      </c>
      <c r="E55" s="41" t="s">
        <v>116</v>
      </c>
      <c r="F55" s="42">
        <v>150</v>
      </c>
      <c r="G55" s="56">
        <v>5.3</v>
      </c>
      <c r="H55" s="56">
        <v>2.98</v>
      </c>
      <c r="I55" s="56">
        <v>34.11</v>
      </c>
      <c r="J55" s="57">
        <v>183.94017449999998</v>
      </c>
      <c r="K55" s="58" t="s">
        <v>61</v>
      </c>
      <c r="L55" s="59"/>
    </row>
    <row r="56" spans="1:12" ht="15">
      <c r="A56" s="23"/>
      <c r="B56" s="15"/>
      <c r="C56" s="11"/>
      <c r="D56" s="7" t="s">
        <v>30</v>
      </c>
      <c r="E56" s="60" t="s">
        <v>117</v>
      </c>
      <c r="F56" s="42">
        <v>200</v>
      </c>
      <c r="G56" s="56">
        <v>1.02</v>
      </c>
      <c r="H56" s="56">
        <v>0.06</v>
      </c>
      <c r="I56" s="56">
        <v>23.18</v>
      </c>
      <c r="J56" s="57">
        <v>87.598919999999993</v>
      </c>
      <c r="K56" s="58" t="s">
        <v>57</v>
      </c>
      <c r="L56" s="59"/>
    </row>
    <row r="57" spans="1:12" ht="15">
      <c r="A57" s="23"/>
      <c r="B57" s="15"/>
      <c r="C57" s="11"/>
      <c r="D57" s="7" t="s">
        <v>31</v>
      </c>
      <c r="E57" s="74" t="s">
        <v>108</v>
      </c>
      <c r="F57" s="42">
        <v>40</v>
      </c>
      <c r="G57" s="56">
        <v>2.64</v>
      </c>
      <c r="H57" s="56">
        <v>0.26</v>
      </c>
      <c r="I57" s="56">
        <v>18.760000000000002</v>
      </c>
      <c r="J57" s="57">
        <v>89.560399999999987</v>
      </c>
      <c r="K57" s="58" t="s">
        <v>44</v>
      </c>
      <c r="L57" s="59"/>
    </row>
    <row r="58" spans="1:12" ht="1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27.03</v>
      </c>
      <c r="H61" s="19">
        <f t="shared" ref="H61" si="23">SUM(H52:H60)</f>
        <v>27.02</v>
      </c>
      <c r="I61" s="19">
        <f t="shared" ref="I61" si="24">SUM(I52:I60)</f>
        <v>103.54</v>
      </c>
      <c r="J61" s="19">
        <f t="shared" ref="J61:L61" si="25">SUM(J52:J60)</f>
        <v>753.61949449999997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80" t="s">
        <v>4</v>
      </c>
      <c r="D62" s="81"/>
      <c r="E62" s="31"/>
      <c r="F62" s="32">
        <f>F51+F61</f>
        <v>1261</v>
      </c>
      <c r="G62" s="32">
        <f t="shared" ref="G62" si="26">G51+G61</f>
        <v>43.04</v>
      </c>
      <c r="H62" s="32">
        <f t="shared" ref="H62" si="27">H51+H61</f>
        <v>43.129999999999995</v>
      </c>
      <c r="I62" s="32">
        <f t="shared" ref="I62" si="28">I51+I61</f>
        <v>190.28000000000003</v>
      </c>
      <c r="J62" s="32">
        <f t="shared" ref="J62:L62" si="29">J51+J61</f>
        <v>1294.6244834999998</v>
      </c>
      <c r="K62" s="32"/>
      <c r="L62" s="32">
        <f t="shared" si="29"/>
        <v>0</v>
      </c>
    </row>
    <row r="63" spans="1:12" ht="27.75" customHeight="1">
      <c r="A63" s="20">
        <v>1</v>
      </c>
      <c r="B63" s="21">
        <v>4</v>
      </c>
      <c r="C63" s="22" t="s">
        <v>20</v>
      </c>
      <c r="D63" s="5" t="s">
        <v>21</v>
      </c>
      <c r="E63" s="39" t="s">
        <v>118</v>
      </c>
      <c r="F63" s="40">
        <v>200</v>
      </c>
      <c r="G63" s="52">
        <v>5.89</v>
      </c>
      <c r="H63" s="52">
        <v>5.94</v>
      </c>
      <c r="I63" s="52">
        <v>29.3</v>
      </c>
      <c r="J63" s="53">
        <v>192.84</v>
      </c>
      <c r="K63" s="54" t="s">
        <v>62</v>
      </c>
      <c r="L63" s="55"/>
    </row>
    <row r="64" spans="1:12" ht="15">
      <c r="A64" s="23"/>
      <c r="B64" s="15"/>
      <c r="C64" s="11"/>
      <c r="D64" s="6"/>
      <c r="E64" s="41" t="s">
        <v>119</v>
      </c>
      <c r="F64" s="42">
        <v>40</v>
      </c>
      <c r="G64" s="56">
        <v>5.08</v>
      </c>
      <c r="H64" s="56">
        <v>4.5999999999999996</v>
      </c>
      <c r="I64" s="56">
        <v>0.28000000000000003</v>
      </c>
      <c r="J64" s="57">
        <v>62.78</v>
      </c>
      <c r="K64" s="58" t="s">
        <v>63</v>
      </c>
      <c r="L64" s="59"/>
    </row>
    <row r="65" spans="1:12" ht="15">
      <c r="A65" s="23"/>
      <c r="B65" s="15"/>
      <c r="C65" s="11"/>
      <c r="D65" s="7" t="s">
        <v>22</v>
      </c>
      <c r="E65" s="41" t="s">
        <v>120</v>
      </c>
      <c r="F65" s="42">
        <v>200</v>
      </c>
      <c r="G65" s="56">
        <v>3.64</v>
      </c>
      <c r="H65" s="56">
        <v>3.34</v>
      </c>
      <c r="I65" s="56">
        <v>24.1</v>
      </c>
      <c r="J65" s="57">
        <v>134.767248</v>
      </c>
      <c r="K65" s="58" t="s">
        <v>64</v>
      </c>
      <c r="L65" s="59"/>
    </row>
    <row r="66" spans="1:12" ht="15">
      <c r="A66" s="23"/>
      <c r="B66" s="15"/>
      <c r="C66" s="11"/>
      <c r="D66" s="7" t="s">
        <v>23</v>
      </c>
      <c r="E66" s="74" t="s">
        <v>93</v>
      </c>
      <c r="F66" s="42">
        <v>60</v>
      </c>
      <c r="G66" s="56">
        <v>3.18</v>
      </c>
      <c r="H66" s="56">
        <v>10.63</v>
      </c>
      <c r="I66" s="56">
        <v>21.49</v>
      </c>
      <c r="J66" s="57">
        <v>193.69</v>
      </c>
      <c r="K66" s="58" t="s">
        <v>65</v>
      </c>
      <c r="L66" s="59"/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17.79</v>
      </c>
      <c r="H70" s="19">
        <f t="shared" ref="H70" si="31">SUM(H63:H69)</f>
        <v>24.509999999999998</v>
      </c>
      <c r="I70" s="19">
        <f t="shared" ref="I70" si="32">SUM(I63:I69)</f>
        <v>75.17</v>
      </c>
      <c r="J70" s="19">
        <f t="shared" ref="J70:L70" si="33">SUM(J63:J69)</f>
        <v>584.07724800000005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8" t="s">
        <v>121</v>
      </c>
      <c r="F71" s="42">
        <v>60</v>
      </c>
      <c r="G71" s="56">
        <v>1.0900000000000001</v>
      </c>
      <c r="H71" s="56">
        <v>7.97</v>
      </c>
      <c r="I71" s="56">
        <v>6.83</v>
      </c>
      <c r="J71" s="57">
        <v>100.49462399999999</v>
      </c>
      <c r="K71" s="58" t="s">
        <v>66</v>
      </c>
      <c r="L71" s="59"/>
    </row>
    <row r="72" spans="1:12" ht="15">
      <c r="A72" s="23"/>
      <c r="B72" s="15"/>
      <c r="C72" s="11"/>
      <c r="D72" s="7" t="s">
        <v>27</v>
      </c>
      <c r="E72" s="74" t="s">
        <v>122</v>
      </c>
      <c r="F72" s="42">
        <v>200</v>
      </c>
      <c r="G72" s="56">
        <v>4.4000000000000004</v>
      </c>
      <c r="H72" s="56">
        <v>5.3</v>
      </c>
      <c r="I72" s="56">
        <v>12.64</v>
      </c>
      <c r="J72" s="57">
        <v>114</v>
      </c>
      <c r="K72" s="58" t="s">
        <v>67</v>
      </c>
      <c r="L72" s="59"/>
    </row>
    <row r="73" spans="1:12" ht="27.75" customHeight="1">
      <c r="A73" s="23"/>
      <c r="B73" s="15"/>
      <c r="C73" s="11"/>
      <c r="D73" s="7" t="s">
        <v>28</v>
      </c>
      <c r="E73" s="41" t="s">
        <v>123</v>
      </c>
      <c r="F73" s="42">
        <v>200</v>
      </c>
      <c r="G73" s="56">
        <v>21.77</v>
      </c>
      <c r="H73" s="56">
        <v>18.079999999999998</v>
      </c>
      <c r="I73" s="56">
        <v>32.36</v>
      </c>
      <c r="J73" s="57">
        <v>370.21</v>
      </c>
      <c r="K73" s="58" t="s">
        <v>71</v>
      </c>
      <c r="L73" s="59"/>
    </row>
    <row r="74" spans="1:12" ht="15">
      <c r="A74" s="23"/>
      <c r="B74" s="15"/>
      <c r="C74" s="11"/>
      <c r="D74" s="7" t="s">
        <v>29</v>
      </c>
      <c r="E74" s="41"/>
      <c r="F74" s="42"/>
      <c r="G74" s="56"/>
      <c r="H74" s="56"/>
      <c r="I74" s="56"/>
      <c r="J74" s="57"/>
      <c r="K74" s="58"/>
      <c r="L74" s="59"/>
    </row>
    <row r="75" spans="1:12" ht="15">
      <c r="A75" s="23"/>
      <c r="B75" s="15"/>
      <c r="C75" s="11"/>
      <c r="D75" s="7" t="s">
        <v>30</v>
      </c>
      <c r="E75" s="60" t="s">
        <v>103</v>
      </c>
      <c r="F75" s="42">
        <v>200</v>
      </c>
      <c r="G75" s="56">
        <v>0.08</v>
      </c>
      <c r="H75" s="56">
        <v>0.02</v>
      </c>
      <c r="I75" s="56">
        <v>9.84</v>
      </c>
      <c r="J75" s="57">
        <v>37.802231999999989</v>
      </c>
      <c r="K75" s="58" t="s">
        <v>51</v>
      </c>
      <c r="L75" s="59"/>
    </row>
    <row r="76" spans="1:12" ht="15">
      <c r="A76" s="23"/>
      <c r="B76" s="15"/>
      <c r="C76" s="11"/>
      <c r="D76" s="7" t="s">
        <v>31</v>
      </c>
      <c r="E76" s="74" t="s">
        <v>100</v>
      </c>
      <c r="F76" s="42">
        <v>40</v>
      </c>
      <c r="G76" s="56">
        <v>2.64</v>
      </c>
      <c r="H76" s="56">
        <v>0.26</v>
      </c>
      <c r="I76" s="56">
        <v>18.760000000000002</v>
      </c>
      <c r="J76" s="57">
        <v>89.560399999999987</v>
      </c>
      <c r="K76" s="58" t="s">
        <v>44</v>
      </c>
      <c r="L76" s="59"/>
    </row>
    <row r="77" spans="1:12" ht="1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29.979999999999997</v>
      </c>
      <c r="H80" s="19">
        <f t="shared" ref="H80" si="35">SUM(H71:H79)</f>
        <v>31.63</v>
      </c>
      <c r="I80" s="19">
        <f t="shared" ref="I80" si="36">SUM(I71:I79)</f>
        <v>80.430000000000007</v>
      </c>
      <c r="J80" s="19">
        <f t="shared" ref="J80:L80" si="37">SUM(J71:J79)</f>
        <v>712.06725599999993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80" t="s">
        <v>4</v>
      </c>
      <c r="D81" s="81"/>
      <c r="E81" s="31"/>
      <c r="F81" s="32">
        <f>F70+F80</f>
        <v>1200</v>
      </c>
      <c r="G81" s="32">
        <f t="shared" ref="G81" si="38">G70+G80</f>
        <v>47.769999999999996</v>
      </c>
      <c r="H81" s="32">
        <f t="shared" ref="H81" si="39">H70+H80</f>
        <v>56.14</v>
      </c>
      <c r="I81" s="32">
        <f t="shared" ref="I81" si="40">I70+I80</f>
        <v>155.60000000000002</v>
      </c>
      <c r="J81" s="32">
        <f t="shared" ref="J81:L81" si="41">J70+J80</f>
        <v>1296.1445039999999</v>
      </c>
      <c r="K81" s="32"/>
      <c r="L81" s="32">
        <f t="shared" si="41"/>
        <v>0</v>
      </c>
    </row>
    <row r="82" spans="1:12" ht="29.25" customHeight="1">
      <c r="A82" s="20">
        <v>1</v>
      </c>
      <c r="B82" s="21">
        <v>5</v>
      </c>
      <c r="C82" s="22" t="s">
        <v>20</v>
      </c>
      <c r="D82" s="5" t="s">
        <v>21</v>
      </c>
      <c r="E82" s="39" t="s">
        <v>91</v>
      </c>
      <c r="F82" s="40">
        <v>200</v>
      </c>
      <c r="G82" s="52">
        <v>8.6999999999999993</v>
      </c>
      <c r="H82" s="52">
        <v>9.1199999999999992</v>
      </c>
      <c r="I82" s="52">
        <v>34.17</v>
      </c>
      <c r="J82" s="53">
        <v>245.78</v>
      </c>
      <c r="K82" s="54" t="s">
        <v>41</v>
      </c>
      <c r="L82" s="55"/>
    </row>
    <row r="83" spans="1:12" ht="15">
      <c r="A83" s="23"/>
      <c r="B83" s="15"/>
      <c r="C83" s="11"/>
      <c r="D83" s="6"/>
      <c r="E83" s="41"/>
      <c r="F83" s="42"/>
      <c r="G83" s="56"/>
      <c r="H83" s="56"/>
      <c r="I83" s="56"/>
      <c r="J83" s="57"/>
      <c r="K83" s="58"/>
      <c r="L83" s="59"/>
    </row>
    <row r="84" spans="1:12" ht="15">
      <c r="A84" s="23"/>
      <c r="B84" s="15"/>
      <c r="C84" s="11"/>
      <c r="D84" s="7" t="s">
        <v>22</v>
      </c>
      <c r="E84" s="41" t="s">
        <v>124</v>
      </c>
      <c r="F84" s="42">
        <v>200</v>
      </c>
      <c r="G84" s="56">
        <v>2.97</v>
      </c>
      <c r="H84" s="56">
        <v>3.14</v>
      </c>
      <c r="I84" s="56">
        <v>21.2</v>
      </c>
      <c r="J84" s="57">
        <v>121.596405</v>
      </c>
      <c r="K84" s="58" t="s">
        <v>68</v>
      </c>
      <c r="L84" s="59"/>
    </row>
    <row r="85" spans="1:12" ht="15">
      <c r="A85" s="23"/>
      <c r="B85" s="15"/>
      <c r="C85" s="11"/>
      <c r="D85" s="7" t="s">
        <v>23</v>
      </c>
      <c r="E85" s="75" t="s">
        <v>155</v>
      </c>
      <c r="F85" s="42">
        <v>60</v>
      </c>
      <c r="G85" s="56">
        <v>8.34</v>
      </c>
      <c r="H85" s="56">
        <v>6.52</v>
      </c>
      <c r="I85" s="56">
        <v>21.32</v>
      </c>
      <c r="J85" s="57">
        <v>177.93</v>
      </c>
      <c r="K85" s="58" t="s">
        <v>65</v>
      </c>
      <c r="L85" s="59"/>
    </row>
    <row r="86" spans="1:12" ht="15">
      <c r="A86" s="23"/>
      <c r="B86" s="15"/>
      <c r="C86" s="11"/>
      <c r="D86" s="7" t="s">
        <v>24</v>
      </c>
      <c r="E86" s="41"/>
      <c r="F86" s="42"/>
      <c r="G86" s="56"/>
      <c r="H86" s="56"/>
      <c r="I86" s="56"/>
      <c r="J86" s="57"/>
      <c r="K86" s="58"/>
      <c r="L86" s="59"/>
    </row>
    <row r="87" spans="1:12" ht="15">
      <c r="A87" s="23"/>
      <c r="B87" s="15"/>
      <c r="C87" s="11"/>
      <c r="D87" s="6"/>
      <c r="E87" s="41" t="s">
        <v>110</v>
      </c>
      <c r="F87" s="42">
        <v>60</v>
      </c>
      <c r="G87" s="56">
        <v>2.66</v>
      </c>
      <c r="H87" s="56">
        <v>0</v>
      </c>
      <c r="I87" s="56">
        <v>20.72</v>
      </c>
      <c r="J87" s="57">
        <v>37.799999999999997</v>
      </c>
      <c r="K87" s="58" t="s">
        <v>44</v>
      </c>
      <c r="L87" s="59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22.669999999999998</v>
      </c>
      <c r="H89" s="19">
        <f t="shared" ref="H89" si="43">SUM(H82:H88)</f>
        <v>18.78</v>
      </c>
      <c r="I89" s="19">
        <f t="shared" ref="I89" si="44">SUM(I82:I88)</f>
        <v>97.41</v>
      </c>
      <c r="J89" s="19">
        <f t="shared" ref="J89:L89" si="45">SUM(J82:J88)</f>
        <v>583.106405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8" t="s">
        <v>125</v>
      </c>
      <c r="F90" s="42">
        <v>60</v>
      </c>
      <c r="G90" s="56">
        <v>0.73</v>
      </c>
      <c r="H90" s="56">
        <v>5.32</v>
      </c>
      <c r="I90" s="56">
        <v>5.37</v>
      </c>
      <c r="J90" s="57">
        <v>70.190767413479989</v>
      </c>
      <c r="K90" s="58" t="s">
        <v>69</v>
      </c>
      <c r="L90" s="59"/>
    </row>
    <row r="91" spans="1:12" ht="15">
      <c r="A91" s="23"/>
      <c r="B91" s="15"/>
      <c r="C91" s="11"/>
      <c r="D91" s="7" t="s">
        <v>27</v>
      </c>
      <c r="E91" s="74" t="s">
        <v>126</v>
      </c>
      <c r="F91" s="42">
        <v>200</v>
      </c>
      <c r="G91" s="56">
        <v>8.7100000000000009</v>
      </c>
      <c r="H91" s="56">
        <v>5.6</v>
      </c>
      <c r="I91" s="56">
        <v>23.31</v>
      </c>
      <c r="J91" s="57">
        <v>173.83</v>
      </c>
      <c r="K91" s="58" t="s">
        <v>70</v>
      </c>
      <c r="L91" s="59"/>
    </row>
    <row r="92" spans="1:12" ht="16.5" customHeight="1">
      <c r="A92" s="23"/>
      <c r="B92" s="15"/>
      <c r="C92" s="11"/>
      <c r="D92" s="7" t="s">
        <v>28</v>
      </c>
      <c r="E92" s="41" t="s">
        <v>127</v>
      </c>
      <c r="F92" s="42">
        <v>200</v>
      </c>
      <c r="G92" s="56">
        <v>12.08</v>
      </c>
      <c r="H92" s="56">
        <v>13.77</v>
      </c>
      <c r="I92" s="56">
        <v>24.47</v>
      </c>
      <c r="J92" s="57">
        <v>268.06</v>
      </c>
      <c r="K92" s="58" t="s">
        <v>84</v>
      </c>
      <c r="L92" s="59"/>
    </row>
    <row r="93" spans="1:12" ht="15">
      <c r="A93" s="23"/>
      <c r="B93" s="15"/>
      <c r="C93" s="11"/>
      <c r="D93" s="7" t="s">
        <v>29</v>
      </c>
      <c r="E93" s="41"/>
      <c r="F93" s="42"/>
      <c r="G93" s="56"/>
      <c r="H93" s="56"/>
      <c r="I93" s="56"/>
      <c r="J93" s="57"/>
      <c r="K93" s="58"/>
      <c r="L93" s="59"/>
    </row>
    <row r="94" spans="1:12" ht="15">
      <c r="A94" s="23"/>
      <c r="B94" s="15"/>
      <c r="C94" s="11"/>
      <c r="D94" s="7" t="s">
        <v>30</v>
      </c>
      <c r="E94" s="74" t="s">
        <v>128</v>
      </c>
      <c r="F94" s="42">
        <v>200</v>
      </c>
      <c r="G94" s="56">
        <v>0.72</v>
      </c>
      <c r="H94" s="56">
        <v>0.03</v>
      </c>
      <c r="I94" s="56">
        <v>23.24</v>
      </c>
      <c r="J94" s="57">
        <v>88.19</v>
      </c>
      <c r="K94" s="58" t="s">
        <v>55</v>
      </c>
      <c r="L94" s="59"/>
    </row>
    <row r="95" spans="1:12" ht="15">
      <c r="A95" s="23"/>
      <c r="B95" s="15"/>
      <c r="C95" s="11"/>
      <c r="D95" s="7" t="s">
        <v>31</v>
      </c>
      <c r="E95" s="74" t="s">
        <v>100</v>
      </c>
      <c r="F95" s="42">
        <v>40</v>
      </c>
      <c r="G95" s="56">
        <v>2.64</v>
      </c>
      <c r="H95" s="56">
        <v>0.26</v>
      </c>
      <c r="I95" s="56">
        <v>18.760000000000002</v>
      </c>
      <c r="J95" s="57">
        <v>89.560399999999987</v>
      </c>
      <c r="K95" s="58" t="s">
        <v>44</v>
      </c>
      <c r="L95" s="59"/>
    </row>
    <row r="96" spans="1:12" ht="1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24.880000000000003</v>
      </c>
      <c r="H99" s="19">
        <f t="shared" ref="H99" si="47">SUM(H90:H98)</f>
        <v>24.98</v>
      </c>
      <c r="I99" s="19">
        <f t="shared" ref="I99" si="48">SUM(I90:I98)</f>
        <v>95.15</v>
      </c>
      <c r="J99" s="19">
        <f t="shared" ref="J99:L99" si="49">SUM(J90:J98)</f>
        <v>689.83116741347987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80" t="s">
        <v>4</v>
      </c>
      <c r="D100" s="81"/>
      <c r="E100" s="31"/>
      <c r="F100" s="32">
        <f>F89+F99</f>
        <v>1220</v>
      </c>
      <c r="G100" s="32">
        <f t="shared" ref="G100" si="50">G89+G99</f>
        <v>47.55</v>
      </c>
      <c r="H100" s="32">
        <f t="shared" ref="H100" si="51">H89+H99</f>
        <v>43.760000000000005</v>
      </c>
      <c r="I100" s="32">
        <f t="shared" ref="I100" si="52">I89+I99</f>
        <v>192.56</v>
      </c>
      <c r="J100" s="32">
        <f t="shared" ref="J100:L100" si="53">J89+J99</f>
        <v>1272.9375724134798</v>
      </c>
      <c r="K100" s="32"/>
      <c r="L100" s="32">
        <f t="shared" si="53"/>
        <v>0</v>
      </c>
    </row>
    <row r="101" spans="1:12" ht="26.25" customHeight="1">
      <c r="A101" s="20">
        <v>2</v>
      </c>
      <c r="B101" s="21">
        <v>1</v>
      </c>
      <c r="C101" s="22" t="s">
        <v>20</v>
      </c>
      <c r="D101" s="5" t="s">
        <v>21</v>
      </c>
      <c r="E101" s="39" t="s">
        <v>129</v>
      </c>
      <c r="F101" s="40">
        <v>200</v>
      </c>
      <c r="G101" s="52">
        <v>6.53</v>
      </c>
      <c r="H101" s="52">
        <v>5.97</v>
      </c>
      <c r="I101" s="52">
        <v>32.549999999999997</v>
      </c>
      <c r="J101" s="53">
        <v>208.44</v>
      </c>
      <c r="K101" s="54" t="s">
        <v>72</v>
      </c>
      <c r="L101" s="55"/>
    </row>
    <row r="102" spans="1:12" ht="15">
      <c r="A102" s="23"/>
      <c r="B102" s="15"/>
      <c r="C102" s="11"/>
      <c r="D102" s="6"/>
      <c r="E102" s="41"/>
      <c r="F102" s="42"/>
      <c r="G102" s="56"/>
      <c r="H102" s="56"/>
      <c r="I102" s="56"/>
      <c r="J102" s="57"/>
      <c r="K102" s="58"/>
      <c r="L102" s="59"/>
    </row>
    <row r="103" spans="1:12" ht="15">
      <c r="A103" s="23"/>
      <c r="B103" s="15"/>
      <c r="C103" s="11"/>
      <c r="D103" s="7" t="s">
        <v>22</v>
      </c>
      <c r="E103" s="41" t="s">
        <v>92</v>
      </c>
      <c r="F103" s="42">
        <v>200</v>
      </c>
      <c r="G103" s="56">
        <v>3.14</v>
      </c>
      <c r="H103" s="56">
        <v>3.21</v>
      </c>
      <c r="I103" s="56">
        <v>14.39</v>
      </c>
      <c r="J103" s="57">
        <v>96.37</v>
      </c>
      <c r="K103" s="58" t="s">
        <v>85</v>
      </c>
      <c r="L103" s="59"/>
    </row>
    <row r="104" spans="1:12" ht="15">
      <c r="A104" s="23"/>
      <c r="B104" s="15"/>
      <c r="C104" s="11"/>
      <c r="D104" s="7" t="s">
        <v>23</v>
      </c>
      <c r="E104" s="75" t="s">
        <v>154</v>
      </c>
      <c r="F104" s="42">
        <v>60</v>
      </c>
      <c r="G104" s="56">
        <v>3.16</v>
      </c>
      <c r="H104" s="56">
        <v>8.4499999999999993</v>
      </c>
      <c r="I104" s="56">
        <v>21.45</v>
      </c>
      <c r="J104" s="57">
        <v>173.87</v>
      </c>
      <c r="K104" s="58" t="s">
        <v>44</v>
      </c>
      <c r="L104" s="59"/>
    </row>
    <row r="105" spans="1:12" ht="15">
      <c r="A105" s="23"/>
      <c r="B105" s="15"/>
      <c r="C105" s="11"/>
      <c r="D105" s="7" t="s">
        <v>24</v>
      </c>
      <c r="E105" s="41"/>
      <c r="F105" s="42"/>
      <c r="G105" s="56"/>
      <c r="H105" s="56"/>
      <c r="I105" s="56"/>
      <c r="J105" s="57"/>
      <c r="K105" s="58"/>
      <c r="L105" s="59"/>
    </row>
    <row r="106" spans="1:12" ht="15">
      <c r="A106" s="23"/>
      <c r="B106" s="15"/>
      <c r="C106" s="11"/>
      <c r="D106" s="6"/>
      <c r="E106" s="41" t="s">
        <v>130</v>
      </c>
      <c r="F106" s="42">
        <v>108</v>
      </c>
      <c r="G106" s="56">
        <v>7.95</v>
      </c>
      <c r="H106" s="56">
        <v>10.39</v>
      </c>
      <c r="I106" s="56">
        <v>21.3</v>
      </c>
      <c r="J106" s="57">
        <v>202.68</v>
      </c>
      <c r="K106" s="58"/>
      <c r="L106" s="59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568</v>
      </c>
      <c r="G108" s="19">
        <f t="shared" ref="G108:J108" si="54">SUM(G101:G107)</f>
        <v>20.78</v>
      </c>
      <c r="H108" s="19">
        <f t="shared" si="54"/>
        <v>28.02</v>
      </c>
      <c r="I108" s="19">
        <f t="shared" si="54"/>
        <v>89.69</v>
      </c>
      <c r="J108" s="19">
        <f t="shared" si="54"/>
        <v>681.36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8"/>
      <c r="F109" s="42"/>
      <c r="G109" s="56"/>
      <c r="H109" s="56"/>
      <c r="I109" s="56"/>
      <c r="J109" s="57"/>
      <c r="K109" s="58"/>
      <c r="L109" s="59"/>
    </row>
    <row r="110" spans="1:12" ht="16.5" customHeight="1">
      <c r="A110" s="23"/>
      <c r="B110" s="15"/>
      <c r="C110" s="11"/>
      <c r="D110" s="7" t="s">
        <v>27</v>
      </c>
      <c r="E110" s="74" t="s">
        <v>131</v>
      </c>
      <c r="F110" s="42">
        <v>220</v>
      </c>
      <c r="G110" s="56">
        <v>1.76</v>
      </c>
      <c r="H110" s="56">
        <v>6.05</v>
      </c>
      <c r="I110" s="56">
        <v>11.44</v>
      </c>
      <c r="J110" s="57">
        <v>104.5</v>
      </c>
      <c r="K110" s="58" t="s">
        <v>73</v>
      </c>
      <c r="L110" s="59"/>
    </row>
    <row r="111" spans="1:12" ht="15">
      <c r="A111" s="23"/>
      <c r="B111" s="15"/>
      <c r="C111" s="11"/>
      <c r="D111" s="7" t="s">
        <v>28</v>
      </c>
      <c r="E111" s="41" t="s">
        <v>132</v>
      </c>
      <c r="F111" s="42">
        <v>90</v>
      </c>
      <c r="G111" s="56">
        <v>15.52</v>
      </c>
      <c r="H111" s="56">
        <v>15.07</v>
      </c>
      <c r="I111" s="56">
        <v>10.02</v>
      </c>
      <c r="J111" s="57">
        <v>236.84</v>
      </c>
      <c r="K111" s="58" t="s">
        <v>86</v>
      </c>
      <c r="L111" s="59"/>
    </row>
    <row r="112" spans="1:12" ht="15">
      <c r="A112" s="23"/>
      <c r="B112" s="15"/>
      <c r="C112" s="11"/>
      <c r="D112" s="7" t="s">
        <v>29</v>
      </c>
      <c r="E112" s="41" t="s">
        <v>106</v>
      </c>
      <c r="F112" s="42">
        <v>150</v>
      </c>
      <c r="G112" s="56">
        <v>3.63</v>
      </c>
      <c r="H112" s="56">
        <v>3.18</v>
      </c>
      <c r="I112" s="56">
        <v>38.26</v>
      </c>
      <c r="J112" s="57">
        <v>196.75</v>
      </c>
      <c r="K112" s="58" t="s">
        <v>54</v>
      </c>
      <c r="L112" s="59"/>
    </row>
    <row r="113" spans="1:12" ht="15">
      <c r="A113" s="23"/>
      <c r="B113" s="15"/>
      <c r="C113" s="11"/>
      <c r="D113" s="7" t="s">
        <v>30</v>
      </c>
      <c r="E113" s="60" t="s">
        <v>133</v>
      </c>
      <c r="F113" s="42">
        <v>200</v>
      </c>
      <c r="G113" s="56">
        <v>1.02</v>
      </c>
      <c r="H113" s="56">
        <v>0.06</v>
      </c>
      <c r="I113" s="56">
        <v>23.18</v>
      </c>
      <c r="J113" s="57">
        <v>87.598919999999993</v>
      </c>
      <c r="K113" s="58" t="s">
        <v>57</v>
      </c>
      <c r="L113" s="59"/>
    </row>
    <row r="114" spans="1:12" ht="15">
      <c r="A114" s="23"/>
      <c r="B114" s="15"/>
      <c r="C114" s="11"/>
      <c r="D114" s="7" t="s">
        <v>31</v>
      </c>
      <c r="E114" s="74" t="s">
        <v>100</v>
      </c>
      <c r="F114" s="42">
        <v>40</v>
      </c>
      <c r="G114" s="56">
        <v>2.64</v>
      </c>
      <c r="H114" s="56">
        <v>0.26</v>
      </c>
      <c r="I114" s="56">
        <v>18.760000000000002</v>
      </c>
      <c r="J114" s="57">
        <v>89.560399999999987</v>
      </c>
      <c r="K114" s="58" t="s">
        <v>44</v>
      </c>
      <c r="L114" s="59"/>
    </row>
    <row r="115" spans="1:12" ht="1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24.57</v>
      </c>
      <c r="H118" s="19">
        <f t="shared" si="56"/>
        <v>24.62</v>
      </c>
      <c r="I118" s="19">
        <f t="shared" si="56"/>
        <v>101.66000000000001</v>
      </c>
      <c r="J118" s="19">
        <f t="shared" si="56"/>
        <v>715.24932000000001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80" t="s">
        <v>4</v>
      </c>
      <c r="D119" s="81"/>
      <c r="E119" s="31"/>
      <c r="F119" s="32">
        <f>F108+F118</f>
        <v>1268</v>
      </c>
      <c r="G119" s="32">
        <f t="shared" ref="G119" si="58">G108+G118</f>
        <v>45.35</v>
      </c>
      <c r="H119" s="32">
        <f t="shared" ref="H119" si="59">H108+H118</f>
        <v>52.64</v>
      </c>
      <c r="I119" s="32">
        <f t="shared" ref="I119" si="60">I108+I118</f>
        <v>191.35000000000002</v>
      </c>
      <c r="J119" s="32">
        <f t="shared" ref="J119:L119" si="61">J108+J118</f>
        <v>1396.60932</v>
      </c>
      <c r="K119" s="32"/>
      <c r="L119" s="32">
        <f t="shared" si="61"/>
        <v>0</v>
      </c>
    </row>
    <row r="120" spans="1:12" ht="25.5" customHeight="1">
      <c r="A120" s="14">
        <v>2</v>
      </c>
      <c r="B120" s="15">
        <v>2</v>
      </c>
      <c r="C120" s="22" t="s">
        <v>20</v>
      </c>
      <c r="D120" s="5" t="s">
        <v>21</v>
      </c>
      <c r="E120" s="39" t="s">
        <v>134</v>
      </c>
      <c r="F120" s="40">
        <v>200</v>
      </c>
      <c r="G120" s="52">
        <v>4.99</v>
      </c>
      <c r="H120" s="52">
        <v>6.51</v>
      </c>
      <c r="I120" s="52">
        <v>26.42</v>
      </c>
      <c r="J120" s="53">
        <v>182.82498899999996</v>
      </c>
      <c r="K120" s="54" t="s">
        <v>56</v>
      </c>
      <c r="L120" s="55"/>
    </row>
    <row r="121" spans="1:12" ht="15">
      <c r="A121" s="14"/>
      <c r="B121" s="15"/>
      <c r="C121" s="11"/>
      <c r="D121" s="6"/>
      <c r="E121" s="74" t="s">
        <v>135</v>
      </c>
      <c r="F121" s="42">
        <v>60</v>
      </c>
      <c r="G121" s="56">
        <v>3.82</v>
      </c>
      <c r="H121" s="56">
        <v>2</v>
      </c>
      <c r="I121" s="56">
        <v>7.04</v>
      </c>
      <c r="J121" s="57">
        <v>40.130000000000003</v>
      </c>
      <c r="K121" s="58" t="s">
        <v>44</v>
      </c>
      <c r="L121" s="59"/>
    </row>
    <row r="122" spans="1:12" ht="15">
      <c r="A122" s="14"/>
      <c r="B122" s="15"/>
      <c r="C122" s="11"/>
      <c r="D122" s="7" t="s">
        <v>22</v>
      </c>
      <c r="E122" s="41" t="s">
        <v>111</v>
      </c>
      <c r="F122" s="42">
        <v>200</v>
      </c>
      <c r="G122" s="56">
        <v>1.02</v>
      </c>
      <c r="H122" s="56">
        <v>0.06</v>
      </c>
      <c r="I122" s="56">
        <v>34.119999999999997</v>
      </c>
      <c r="J122" s="57">
        <v>130.78</v>
      </c>
      <c r="K122" s="58" t="s">
        <v>57</v>
      </c>
      <c r="L122" s="59"/>
    </row>
    <row r="123" spans="1:12" ht="15">
      <c r="A123" s="14"/>
      <c r="B123" s="15"/>
      <c r="C123" s="11"/>
      <c r="D123" s="7" t="s">
        <v>23</v>
      </c>
      <c r="E123" s="41" t="s">
        <v>112</v>
      </c>
      <c r="F123" s="42">
        <v>60</v>
      </c>
      <c r="G123" s="56">
        <v>5.79</v>
      </c>
      <c r="H123" s="56">
        <v>11.11</v>
      </c>
      <c r="I123" s="56">
        <v>21.45</v>
      </c>
      <c r="J123" s="57">
        <v>208.93</v>
      </c>
      <c r="K123" s="58" t="s">
        <v>87</v>
      </c>
      <c r="L123" s="59"/>
    </row>
    <row r="124" spans="1:12" ht="15">
      <c r="A124" s="14"/>
      <c r="B124" s="15"/>
      <c r="C124" s="11"/>
      <c r="D124" s="7" t="s">
        <v>24</v>
      </c>
      <c r="E124" s="51"/>
      <c r="F124" s="42"/>
      <c r="G124" s="56"/>
      <c r="H124" s="56"/>
      <c r="I124" s="56"/>
      <c r="J124" s="57"/>
      <c r="K124" s="58"/>
      <c r="L124" s="59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15.620000000000001</v>
      </c>
      <c r="H127" s="19">
        <f t="shared" si="62"/>
        <v>19.68</v>
      </c>
      <c r="I127" s="19">
        <f t="shared" si="62"/>
        <v>89.03</v>
      </c>
      <c r="J127" s="19">
        <f t="shared" si="62"/>
        <v>562.66498899999988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136</v>
      </c>
      <c r="F128" s="42">
        <v>60</v>
      </c>
      <c r="G128" s="56">
        <v>0.73</v>
      </c>
      <c r="H128" s="56">
        <v>5.32</v>
      </c>
      <c r="I128" s="56">
        <v>5.37</v>
      </c>
      <c r="J128" s="57">
        <v>70.190767413479989</v>
      </c>
      <c r="K128" s="58" t="s">
        <v>90</v>
      </c>
      <c r="L128" s="67"/>
    </row>
    <row r="129" spans="1:12" ht="26.25">
      <c r="A129" s="14"/>
      <c r="B129" s="15"/>
      <c r="C129" s="11"/>
      <c r="D129" s="7" t="s">
        <v>27</v>
      </c>
      <c r="E129" s="68" t="s">
        <v>137</v>
      </c>
      <c r="F129" s="42">
        <v>200</v>
      </c>
      <c r="G129" s="56">
        <v>4.1500000000000004</v>
      </c>
      <c r="H129" s="56">
        <v>6.53</v>
      </c>
      <c r="I129" s="56">
        <v>15.53</v>
      </c>
      <c r="J129" s="57">
        <v>133.69999999999999</v>
      </c>
      <c r="K129" s="58" t="s">
        <v>59</v>
      </c>
      <c r="L129" s="59"/>
    </row>
    <row r="130" spans="1:12" ht="15">
      <c r="A130" s="14"/>
      <c r="B130" s="15"/>
      <c r="C130" s="11"/>
      <c r="D130" s="7" t="s">
        <v>28</v>
      </c>
      <c r="E130" s="74" t="s">
        <v>138</v>
      </c>
      <c r="F130" s="42">
        <v>100</v>
      </c>
      <c r="G130" s="56">
        <v>12.93</v>
      </c>
      <c r="H130" s="56">
        <v>15.05</v>
      </c>
      <c r="I130" s="56">
        <v>25.77</v>
      </c>
      <c r="J130" s="57">
        <v>259.37254999999999</v>
      </c>
      <c r="K130" s="58" t="s">
        <v>53</v>
      </c>
      <c r="L130" s="59"/>
    </row>
    <row r="131" spans="1:12" ht="15">
      <c r="A131" s="14"/>
      <c r="B131" s="15"/>
      <c r="C131" s="11"/>
      <c r="D131" s="7" t="s">
        <v>29</v>
      </c>
      <c r="E131" s="41" t="s">
        <v>139</v>
      </c>
      <c r="F131" s="42">
        <v>150</v>
      </c>
      <c r="G131" s="56">
        <v>5.3</v>
      </c>
      <c r="H131" s="56">
        <v>2.98</v>
      </c>
      <c r="I131" s="56">
        <v>34.11</v>
      </c>
      <c r="J131" s="57">
        <v>183.94017449999998</v>
      </c>
      <c r="K131" s="58" t="s">
        <v>61</v>
      </c>
      <c r="L131" s="59"/>
    </row>
    <row r="132" spans="1:12" ht="15">
      <c r="A132" s="14"/>
      <c r="B132" s="15"/>
      <c r="C132" s="11"/>
      <c r="D132" s="7" t="s">
        <v>30</v>
      </c>
      <c r="E132" s="74" t="s">
        <v>103</v>
      </c>
      <c r="F132" s="42">
        <v>200</v>
      </c>
      <c r="G132" s="56">
        <v>0.08</v>
      </c>
      <c r="H132" s="56">
        <v>0.02</v>
      </c>
      <c r="I132" s="56">
        <v>9.84</v>
      </c>
      <c r="J132" s="57">
        <v>37.802231999999989</v>
      </c>
      <c r="K132" s="58" t="s">
        <v>51</v>
      </c>
      <c r="L132" s="59"/>
    </row>
    <row r="133" spans="1:12" ht="15">
      <c r="A133" s="14"/>
      <c r="B133" s="15"/>
      <c r="C133" s="11"/>
      <c r="D133" s="7" t="s">
        <v>31</v>
      </c>
      <c r="E133" s="74" t="s">
        <v>100</v>
      </c>
      <c r="F133" s="42">
        <v>40</v>
      </c>
      <c r="G133" s="56">
        <v>2.64</v>
      </c>
      <c r="H133" s="56">
        <v>0.26</v>
      </c>
      <c r="I133" s="56">
        <v>18.760000000000002</v>
      </c>
      <c r="J133" s="57">
        <v>89.560399999999987</v>
      </c>
      <c r="K133" s="58" t="s">
        <v>44</v>
      </c>
      <c r="L133" s="59"/>
    </row>
    <row r="134" spans="1:12" ht="1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25.830000000000002</v>
      </c>
      <c r="H137" s="19">
        <f t="shared" si="64"/>
        <v>30.160000000000004</v>
      </c>
      <c r="I137" s="19">
        <f t="shared" si="64"/>
        <v>109.38000000000001</v>
      </c>
      <c r="J137" s="19">
        <f t="shared" si="64"/>
        <v>774.56612391347994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80" t="s">
        <v>4</v>
      </c>
      <c r="D138" s="81"/>
      <c r="E138" s="31"/>
      <c r="F138" s="32">
        <f>F127+F137</f>
        <v>1270</v>
      </c>
      <c r="G138" s="32">
        <f t="shared" ref="G138" si="66">G127+G137</f>
        <v>41.45</v>
      </c>
      <c r="H138" s="32">
        <f t="shared" ref="H138" si="67">H127+H137</f>
        <v>49.84</v>
      </c>
      <c r="I138" s="32">
        <f t="shared" ref="I138" si="68">I127+I137</f>
        <v>198.41000000000003</v>
      </c>
      <c r="J138" s="32">
        <f t="shared" ref="J138:L138" si="69">J127+J137</f>
        <v>1337.2311129134798</v>
      </c>
      <c r="K138" s="32"/>
      <c r="L138" s="32">
        <f t="shared" si="69"/>
        <v>0</v>
      </c>
    </row>
    <row r="139" spans="1:12" ht="27.75" customHeight="1" thickBot="1">
      <c r="A139" s="20">
        <v>2</v>
      </c>
      <c r="B139" s="21">
        <v>3</v>
      </c>
      <c r="C139" s="22" t="s">
        <v>20</v>
      </c>
      <c r="D139" s="5" t="s">
        <v>21</v>
      </c>
      <c r="E139" s="39" t="s">
        <v>140</v>
      </c>
      <c r="F139" s="40">
        <v>150</v>
      </c>
      <c r="G139" s="52">
        <v>8.19</v>
      </c>
      <c r="H139" s="52">
        <v>6.34</v>
      </c>
      <c r="I139" s="52">
        <v>30.33</v>
      </c>
      <c r="J139" s="53">
        <v>179.25</v>
      </c>
      <c r="K139" s="54" t="s">
        <v>74</v>
      </c>
      <c r="L139" s="55"/>
    </row>
    <row r="140" spans="1:12" ht="15">
      <c r="A140" s="23"/>
      <c r="B140" s="15"/>
      <c r="C140" s="11"/>
      <c r="D140" s="6"/>
      <c r="E140" s="39"/>
      <c r="F140" s="40"/>
      <c r="G140" s="52"/>
      <c r="H140" s="52"/>
      <c r="I140" s="52"/>
      <c r="J140" s="53"/>
      <c r="K140" s="54"/>
      <c r="L140" s="55"/>
    </row>
    <row r="141" spans="1:12" ht="15">
      <c r="A141" s="23"/>
      <c r="B141" s="15"/>
      <c r="C141" s="11"/>
      <c r="D141" s="7" t="s">
        <v>22</v>
      </c>
      <c r="E141" s="41" t="s">
        <v>120</v>
      </c>
      <c r="F141" s="42">
        <v>200</v>
      </c>
      <c r="G141" s="56">
        <v>3.64</v>
      </c>
      <c r="H141" s="56">
        <v>3.34</v>
      </c>
      <c r="I141" s="56">
        <v>24.1</v>
      </c>
      <c r="J141" s="57">
        <v>134.767248</v>
      </c>
      <c r="K141" s="58" t="s">
        <v>64</v>
      </c>
      <c r="L141" s="59"/>
    </row>
    <row r="142" spans="1:12" ht="15.75" customHeight="1">
      <c r="A142" s="23"/>
      <c r="B142" s="15"/>
      <c r="C142" s="11"/>
      <c r="D142" s="7" t="s">
        <v>23</v>
      </c>
      <c r="E142" s="41" t="s">
        <v>93</v>
      </c>
      <c r="F142" s="42">
        <v>50</v>
      </c>
      <c r="G142" s="56">
        <v>3.16</v>
      </c>
      <c r="H142" s="56">
        <v>8.4499999999999993</v>
      </c>
      <c r="I142" s="56">
        <v>21.45</v>
      </c>
      <c r="J142" s="57">
        <v>173.87</v>
      </c>
      <c r="K142" s="58" t="s">
        <v>43</v>
      </c>
      <c r="L142" s="59"/>
    </row>
    <row r="143" spans="1:12" ht="15">
      <c r="A143" s="23"/>
      <c r="B143" s="15"/>
      <c r="C143" s="11"/>
      <c r="D143" s="7" t="s">
        <v>24</v>
      </c>
      <c r="E143" s="74" t="s">
        <v>94</v>
      </c>
      <c r="F143" s="42">
        <v>130</v>
      </c>
      <c r="G143" s="56">
        <v>0.52</v>
      </c>
      <c r="H143" s="56">
        <v>0.52</v>
      </c>
      <c r="I143" s="56">
        <v>15.08</v>
      </c>
      <c r="J143" s="57">
        <v>63.28</v>
      </c>
      <c r="K143" s="58" t="s">
        <v>44</v>
      </c>
      <c r="L143" s="59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15.51</v>
      </c>
      <c r="H146" s="19">
        <f t="shared" si="70"/>
        <v>18.649999999999999</v>
      </c>
      <c r="I146" s="19">
        <f t="shared" si="70"/>
        <v>90.96</v>
      </c>
      <c r="J146" s="19">
        <f t="shared" si="70"/>
        <v>551.16724799999997</v>
      </c>
      <c r="K146" s="25"/>
      <c r="L146" s="19">
        <f t="shared" ref="L146" si="71">SUM(L139:L145)</f>
        <v>0</v>
      </c>
    </row>
    <row r="147" spans="1:12" ht="15" customHeight="1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73"/>
      <c r="F147" s="42"/>
      <c r="G147" s="56"/>
      <c r="H147" s="56"/>
      <c r="I147" s="56"/>
      <c r="J147" s="57"/>
      <c r="K147" s="58"/>
      <c r="L147" s="59"/>
    </row>
    <row r="148" spans="1:12" ht="26.25">
      <c r="A148" s="23"/>
      <c r="B148" s="15"/>
      <c r="C148" s="11"/>
      <c r="D148" s="7" t="s">
        <v>27</v>
      </c>
      <c r="E148" s="74" t="s">
        <v>141</v>
      </c>
      <c r="F148" s="42">
        <v>220</v>
      </c>
      <c r="G148" s="56">
        <v>3.82</v>
      </c>
      <c r="H148" s="56">
        <v>4.6399999999999997</v>
      </c>
      <c r="I148" s="56">
        <v>7.41</v>
      </c>
      <c r="J148" s="57">
        <v>84.31</v>
      </c>
      <c r="K148" s="58" t="s">
        <v>45</v>
      </c>
      <c r="L148" s="59"/>
    </row>
    <row r="149" spans="1:12" ht="15">
      <c r="A149" s="23"/>
      <c r="B149" s="15"/>
      <c r="C149" s="11"/>
      <c r="D149" s="7" t="s">
        <v>28</v>
      </c>
      <c r="E149" s="41" t="s">
        <v>142</v>
      </c>
      <c r="F149" s="42">
        <v>90</v>
      </c>
      <c r="G149" s="56">
        <v>11.2</v>
      </c>
      <c r="H149" s="56">
        <v>12.2</v>
      </c>
      <c r="I149" s="56">
        <v>18.600000000000001</v>
      </c>
      <c r="J149" s="57">
        <v>199</v>
      </c>
      <c r="K149" s="58" t="s">
        <v>46</v>
      </c>
      <c r="L149" s="59"/>
    </row>
    <row r="150" spans="1:12" ht="15">
      <c r="A150" s="23"/>
      <c r="B150" s="15"/>
      <c r="C150" s="11"/>
      <c r="D150" s="7" t="s">
        <v>29</v>
      </c>
      <c r="E150" s="41" t="s">
        <v>143</v>
      </c>
      <c r="F150" s="42">
        <v>150</v>
      </c>
      <c r="G150" s="56">
        <v>3.11</v>
      </c>
      <c r="H150" s="56">
        <v>3.67</v>
      </c>
      <c r="I150" s="56">
        <v>22.07</v>
      </c>
      <c r="J150" s="57">
        <v>132.58571249999997</v>
      </c>
      <c r="K150" s="58" t="s">
        <v>75</v>
      </c>
      <c r="L150" s="59"/>
    </row>
    <row r="151" spans="1:12" ht="15">
      <c r="A151" s="23"/>
      <c r="B151" s="15"/>
      <c r="C151" s="11"/>
      <c r="D151" s="7" t="s">
        <v>30</v>
      </c>
      <c r="E151" s="60" t="s">
        <v>144</v>
      </c>
      <c r="F151" s="42">
        <v>200</v>
      </c>
      <c r="G151" s="56">
        <v>0.24</v>
      </c>
      <c r="H151" s="56">
        <v>0.1</v>
      </c>
      <c r="I151" s="56">
        <v>14.6</v>
      </c>
      <c r="J151" s="57">
        <v>55.735010000000003</v>
      </c>
      <c r="K151" s="58" t="s">
        <v>55</v>
      </c>
      <c r="L151" s="59"/>
    </row>
    <row r="152" spans="1:12" ht="15">
      <c r="A152" s="23"/>
      <c r="B152" s="15"/>
      <c r="C152" s="11"/>
      <c r="D152" s="7" t="s">
        <v>31</v>
      </c>
      <c r="E152" s="74" t="s">
        <v>100</v>
      </c>
      <c r="F152" s="42">
        <v>40</v>
      </c>
      <c r="G152" s="56">
        <v>2.64</v>
      </c>
      <c r="H152" s="56">
        <v>0.26</v>
      </c>
      <c r="I152" s="56">
        <v>18.760000000000002</v>
      </c>
      <c r="J152" s="57">
        <v>89.560399999999987</v>
      </c>
      <c r="K152" s="58" t="s">
        <v>44</v>
      </c>
      <c r="L152" s="59"/>
    </row>
    <row r="153" spans="1:12" ht="1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21.009999999999998</v>
      </c>
      <c r="H156" s="19">
        <f t="shared" si="72"/>
        <v>20.87</v>
      </c>
      <c r="I156" s="19">
        <f t="shared" si="72"/>
        <v>81.44</v>
      </c>
      <c r="J156" s="19">
        <f t="shared" si="72"/>
        <v>561.19112249999989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80" t="s">
        <v>4</v>
      </c>
      <c r="D157" s="81"/>
      <c r="E157" s="31"/>
      <c r="F157" s="32">
        <f>F146+F156</f>
        <v>1230</v>
      </c>
      <c r="G157" s="32">
        <f t="shared" ref="G157" si="74">G146+G156</f>
        <v>36.519999999999996</v>
      </c>
      <c r="H157" s="32">
        <f t="shared" ref="H157" si="75">H146+H156</f>
        <v>39.519999999999996</v>
      </c>
      <c r="I157" s="32">
        <f t="shared" ref="I157" si="76">I146+I156</f>
        <v>172.39999999999998</v>
      </c>
      <c r="J157" s="32">
        <f t="shared" ref="J157:L157" si="77">J146+J156</f>
        <v>1112.3583704999999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61" t="s">
        <v>145</v>
      </c>
      <c r="F158" s="40">
        <v>150</v>
      </c>
      <c r="G158" s="63">
        <v>14.59</v>
      </c>
      <c r="H158" s="63">
        <v>15.9</v>
      </c>
      <c r="I158" s="52">
        <v>2.54</v>
      </c>
      <c r="J158" s="53">
        <v>211.22885099999999</v>
      </c>
      <c r="K158" s="54" t="s">
        <v>76</v>
      </c>
      <c r="L158" s="55"/>
    </row>
    <row r="159" spans="1:12" ht="15">
      <c r="A159" s="23"/>
      <c r="B159" s="15"/>
      <c r="C159" s="11"/>
      <c r="D159" s="6"/>
      <c r="E159" s="41" t="s">
        <v>146</v>
      </c>
      <c r="F159" s="69">
        <v>100</v>
      </c>
      <c r="G159" s="56">
        <v>0.86</v>
      </c>
      <c r="H159" s="56">
        <v>0.16</v>
      </c>
      <c r="I159" s="70">
        <v>7.08</v>
      </c>
      <c r="J159" s="71">
        <v>20.32912</v>
      </c>
      <c r="K159" s="72" t="s">
        <v>44</v>
      </c>
      <c r="L159" s="59"/>
    </row>
    <row r="160" spans="1:12" ht="15">
      <c r="A160" s="23"/>
      <c r="B160" s="15"/>
      <c r="C160" s="11"/>
      <c r="D160" s="7" t="s">
        <v>22</v>
      </c>
      <c r="E160" s="74" t="s">
        <v>103</v>
      </c>
      <c r="F160" s="42">
        <v>200</v>
      </c>
      <c r="G160" s="56">
        <v>0.08</v>
      </c>
      <c r="H160" s="56">
        <v>0.02</v>
      </c>
      <c r="I160" s="56">
        <v>9.84</v>
      </c>
      <c r="J160" s="57">
        <v>37.802231999999989</v>
      </c>
      <c r="K160" s="58" t="s">
        <v>51</v>
      </c>
      <c r="L160" s="59"/>
    </row>
    <row r="161" spans="1:12" ht="15">
      <c r="A161" s="23"/>
      <c r="B161" s="15"/>
      <c r="C161" s="11"/>
      <c r="D161" s="7" t="s">
        <v>23</v>
      </c>
      <c r="E161" s="41" t="s">
        <v>147</v>
      </c>
      <c r="F161" s="42">
        <v>50</v>
      </c>
      <c r="G161" s="56">
        <v>3.16</v>
      </c>
      <c r="H161" s="56">
        <v>8.4499999999999993</v>
      </c>
      <c r="I161" s="56">
        <v>21.45</v>
      </c>
      <c r="J161" s="57">
        <v>173.87</v>
      </c>
      <c r="K161" s="58" t="s">
        <v>43</v>
      </c>
      <c r="L161" s="59"/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18.689999999999998</v>
      </c>
      <c r="H165" s="19">
        <f t="shared" si="78"/>
        <v>24.529999999999998</v>
      </c>
      <c r="I165" s="19">
        <f t="shared" si="78"/>
        <v>40.909999999999997</v>
      </c>
      <c r="J165" s="19">
        <f t="shared" si="78"/>
        <v>443.23020299999996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8" t="s">
        <v>148</v>
      </c>
      <c r="F166" s="42">
        <v>60</v>
      </c>
      <c r="G166" s="56">
        <v>0.73</v>
      </c>
      <c r="H166" s="56">
        <v>5.32</v>
      </c>
      <c r="I166" s="56">
        <v>5.37</v>
      </c>
      <c r="J166" s="57">
        <v>70.190767413479989</v>
      </c>
      <c r="K166" s="58" t="s">
        <v>69</v>
      </c>
      <c r="L166" s="59"/>
    </row>
    <row r="167" spans="1:12" ht="17.25" customHeight="1">
      <c r="A167" s="23"/>
      <c r="B167" s="15"/>
      <c r="C167" s="11"/>
      <c r="D167" s="7" t="s">
        <v>27</v>
      </c>
      <c r="E167" s="68" t="s">
        <v>149</v>
      </c>
      <c r="F167" s="42">
        <v>200</v>
      </c>
      <c r="G167" s="56">
        <v>8.2799999999999994</v>
      </c>
      <c r="H167" s="56">
        <v>6.64</v>
      </c>
      <c r="I167" s="56">
        <v>35.799999999999997</v>
      </c>
      <c r="J167" s="57">
        <v>148.66999999999999</v>
      </c>
      <c r="K167" s="58" t="s">
        <v>77</v>
      </c>
      <c r="L167" s="59"/>
    </row>
    <row r="168" spans="1:12" ht="15">
      <c r="A168" s="23"/>
      <c r="B168" s="15"/>
      <c r="C168" s="11"/>
      <c r="D168" s="7" t="s">
        <v>28</v>
      </c>
      <c r="E168" s="74" t="s">
        <v>150</v>
      </c>
      <c r="F168" s="42">
        <v>200</v>
      </c>
      <c r="G168" s="56">
        <v>18.32</v>
      </c>
      <c r="H168" s="56">
        <v>14.87</v>
      </c>
      <c r="I168" s="56">
        <v>38.33</v>
      </c>
      <c r="J168" s="57">
        <v>359.34</v>
      </c>
      <c r="K168" s="58" t="s">
        <v>89</v>
      </c>
      <c r="L168" s="59"/>
    </row>
    <row r="169" spans="1:12" ht="15">
      <c r="A169" s="23"/>
      <c r="B169" s="15"/>
      <c r="C169" s="11"/>
      <c r="D169" s="7" t="s">
        <v>29</v>
      </c>
      <c r="E169" s="74" t="s">
        <v>99</v>
      </c>
      <c r="F169" s="42">
        <v>200</v>
      </c>
      <c r="G169" s="56">
        <v>0.12</v>
      </c>
      <c r="H169" s="56">
        <v>0.02</v>
      </c>
      <c r="I169" s="56">
        <v>9.83</v>
      </c>
      <c r="J169" s="57">
        <v>38.659836097560984</v>
      </c>
      <c r="K169" s="58" t="s">
        <v>48</v>
      </c>
      <c r="L169" s="59"/>
    </row>
    <row r="170" spans="1:12" ht="15">
      <c r="A170" s="23"/>
      <c r="B170" s="15"/>
      <c r="C170" s="11"/>
      <c r="D170" s="7" t="s">
        <v>30</v>
      </c>
      <c r="E170" s="74" t="s">
        <v>100</v>
      </c>
      <c r="F170" s="42">
        <v>40</v>
      </c>
      <c r="G170" s="56">
        <v>2.64</v>
      </c>
      <c r="H170" s="56">
        <v>0.26</v>
      </c>
      <c r="I170" s="56">
        <v>18.760000000000002</v>
      </c>
      <c r="J170" s="57">
        <v>89.560399999999987</v>
      </c>
      <c r="K170" s="58" t="s">
        <v>44</v>
      </c>
      <c r="L170" s="59"/>
    </row>
    <row r="171" spans="1:12" ht="1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30.09</v>
      </c>
      <c r="H175" s="19">
        <f t="shared" si="80"/>
        <v>27.11</v>
      </c>
      <c r="I175" s="19">
        <f t="shared" si="80"/>
        <v>108.09</v>
      </c>
      <c r="J175" s="19">
        <f t="shared" si="80"/>
        <v>706.42100351104091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80" t="s">
        <v>4</v>
      </c>
      <c r="D176" s="81"/>
      <c r="E176" s="31"/>
      <c r="F176" s="32">
        <f>F165+F175</f>
        <v>1200</v>
      </c>
      <c r="G176" s="32">
        <f t="shared" ref="G176" si="82">G165+G175</f>
        <v>48.78</v>
      </c>
      <c r="H176" s="32">
        <f t="shared" ref="H176" si="83">H165+H175</f>
        <v>51.64</v>
      </c>
      <c r="I176" s="32">
        <f t="shared" ref="I176" si="84">I165+I175</f>
        <v>149</v>
      </c>
      <c r="J176" s="32">
        <f t="shared" ref="J176:L176" si="85">J165+J175</f>
        <v>1149.651206511041</v>
      </c>
      <c r="K176" s="32"/>
      <c r="L176" s="32">
        <f t="shared" si="85"/>
        <v>0</v>
      </c>
    </row>
    <row r="177" spans="1:12" ht="24.75" customHeight="1">
      <c r="A177" s="20">
        <v>2</v>
      </c>
      <c r="B177" s="21">
        <v>5</v>
      </c>
      <c r="C177" s="22" t="s">
        <v>20</v>
      </c>
      <c r="D177" s="5" t="s">
        <v>21</v>
      </c>
      <c r="E177" s="39" t="s">
        <v>151</v>
      </c>
      <c r="F177" s="40">
        <v>200</v>
      </c>
      <c r="G177" s="52">
        <v>5.97</v>
      </c>
      <c r="H177" s="52">
        <v>5.26</v>
      </c>
      <c r="I177" s="52">
        <v>33.67</v>
      </c>
      <c r="J177" s="53">
        <v>201.1</v>
      </c>
      <c r="K177" s="54" t="s">
        <v>78</v>
      </c>
      <c r="L177" s="55"/>
    </row>
    <row r="178" spans="1:12" ht="15">
      <c r="A178" s="23"/>
      <c r="B178" s="15"/>
      <c r="C178" s="11"/>
      <c r="D178" s="6"/>
      <c r="E178" s="41" t="s">
        <v>79</v>
      </c>
      <c r="F178" s="42">
        <v>150</v>
      </c>
      <c r="G178" s="56">
        <v>4.3499999999999996</v>
      </c>
      <c r="H178" s="56">
        <v>4.8</v>
      </c>
      <c r="I178" s="56">
        <v>7.05</v>
      </c>
      <c r="J178" s="57">
        <v>87.84</v>
      </c>
      <c r="K178" s="58" t="s">
        <v>44</v>
      </c>
      <c r="L178" s="59"/>
    </row>
    <row r="179" spans="1:12" ht="15">
      <c r="A179" s="23"/>
      <c r="B179" s="15"/>
      <c r="C179" s="11"/>
      <c r="D179" s="7" t="s">
        <v>22</v>
      </c>
      <c r="E179" s="41" t="s">
        <v>124</v>
      </c>
      <c r="F179" s="42">
        <v>200</v>
      </c>
      <c r="G179" s="56">
        <v>2.97</v>
      </c>
      <c r="H179" s="56">
        <v>3.14</v>
      </c>
      <c r="I179" s="56">
        <v>21.2</v>
      </c>
      <c r="J179" s="57">
        <v>121.596405</v>
      </c>
      <c r="K179" s="58" t="s">
        <v>68</v>
      </c>
      <c r="L179" s="59"/>
    </row>
    <row r="180" spans="1:12" ht="15">
      <c r="A180" s="23"/>
      <c r="B180" s="15"/>
      <c r="C180" s="11"/>
      <c r="D180" s="7" t="s">
        <v>23</v>
      </c>
      <c r="E180" s="74" t="s">
        <v>93</v>
      </c>
      <c r="F180" s="42">
        <v>47</v>
      </c>
      <c r="G180" s="56">
        <v>3.14</v>
      </c>
      <c r="H180" s="56">
        <v>6.28</v>
      </c>
      <c r="I180" s="56">
        <v>21.41</v>
      </c>
      <c r="J180" s="57">
        <v>154.05000000000001</v>
      </c>
      <c r="K180" s="58" t="s">
        <v>65</v>
      </c>
      <c r="L180" s="59"/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597</v>
      </c>
      <c r="G184" s="19">
        <f t="shared" ref="G184:J184" si="86">SUM(G177:G183)</f>
        <v>16.43</v>
      </c>
      <c r="H184" s="19">
        <f t="shared" si="86"/>
        <v>19.48</v>
      </c>
      <c r="I184" s="19">
        <f t="shared" si="86"/>
        <v>83.33</v>
      </c>
      <c r="J184" s="19">
        <f t="shared" si="86"/>
        <v>564.58640500000001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3"/>
      <c r="B186" s="15"/>
      <c r="C186" s="11"/>
      <c r="D186" s="7" t="s">
        <v>27</v>
      </c>
      <c r="E186" s="74" t="s">
        <v>122</v>
      </c>
      <c r="F186" s="42">
        <v>220</v>
      </c>
      <c r="G186" s="56">
        <v>4.84</v>
      </c>
      <c r="H186" s="56">
        <v>5.83</v>
      </c>
      <c r="I186" s="56">
        <v>13.86</v>
      </c>
      <c r="J186" s="57">
        <v>125.4</v>
      </c>
      <c r="K186" s="58" t="s">
        <v>67</v>
      </c>
      <c r="L186" s="59"/>
    </row>
    <row r="187" spans="1:12" ht="15">
      <c r="A187" s="23"/>
      <c r="B187" s="15"/>
      <c r="C187" s="11"/>
      <c r="D187" s="7" t="s">
        <v>28</v>
      </c>
      <c r="E187" s="74" t="s">
        <v>152</v>
      </c>
      <c r="F187" s="42">
        <v>90</v>
      </c>
      <c r="G187" s="56">
        <v>15.04</v>
      </c>
      <c r="H187" s="56">
        <v>17.420000000000002</v>
      </c>
      <c r="I187" s="56">
        <v>6.04</v>
      </c>
      <c r="J187" s="57">
        <v>240.86654820000004</v>
      </c>
      <c r="K187" s="58" t="s">
        <v>80</v>
      </c>
      <c r="L187" s="59"/>
    </row>
    <row r="188" spans="1:12" ht="15">
      <c r="A188" s="23"/>
      <c r="B188" s="15"/>
      <c r="C188" s="11"/>
      <c r="D188" s="7" t="s">
        <v>29</v>
      </c>
      <c r="E188" s="41" t="s">
        <v>153</v>
      </c>
      <c r="F188" s="42">
        <v>150</v>
      </c>
      <c r="G188" s="56">
        <v>9.15</v>
      </c>
      <c r="H188" s="56">
        <v>2.74</v>
      </c>
      <c r="I188" s="56">
        <v>28.07</v>
      </c>
      <c r="J188" s="57">
        <v>164.05436699999998</v>
      </c>
      <c r="K188" s="58" t="s">
        <v>81</v>
      </c>
      <c r="L188" s="59"/>
    </row>
    <row r="189" spans="1:12" ht="15">
      <c r="A189" s="23"/>
      <c r="B189" s="15"/>
      <c r="C189" s="11"/>
      <c r="D189" s="7" t="s">
        <v>30</v>
      </c>
      <c r="E189" s="74" t="s">
        <v>128</v>
      </c>
      <c r="F189" s="42">
        <v>200</v>
      </c>
      <c r="G189" s="56">
        <v>0.72</v>
      </c>
      <c r="H189" s="56">
        <v>0.03</v>
      </c>
      <c r="I189" s="56">
        <v>23.24</v>
      </c>
      <c r="J189" s="57">
        <v>88.19</v>
      </c>
      <c r="K189" s="58" t="s">
        <v>55</v>
      </c>
      <c r="L189" s="59"/>
    </row>
    <row r="190" spans="1:12" ht="15">
      <c r="A190" s="23"/>
      <c r="B190" s="15"/>
      <c r="C190" s="11"/>
      <c r="D190" s="7" t="s">
        <v>31</v>
      </c>
      <c r="E190" s="74" t="s">
        <v>100</v>
      </c>
      <c r="F190" s="42">
        <v>40</v>
      </c>
      <c r="G190" s="56">
        <v>2.64</v>
      </c>
      <c r="H190" s="56">
        <v>0.26</v>
      </c>
      <c r="I190" s="56">
        <v>18.760000000000002</v>
      </c>
      <c r="J190" s="57">
        <v>89.560399999999987</v>
      </c>
      <c r="K190" s="58" t="s">
        <v>44</v>
      </c>
      <c r="L190" s="59"/>
    </row>
    <row r="191" spans="1:12" ht="1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32.39</v>
      </c>
      <c r="H194" s="19">
        <f t="shared" si="88"/>
        <v>26.280000000000005</v>
      </c>
      <c r="I194" s="19">
        <f t="shared" si="88"/>
        <v>89.97</v>
      </c>
      <c r="J194" s="19">
        <f t="shared" si="88"/>
        <v>708.07131519999996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80" t="s">
        <v>4</v>
      </c>
      <c r="D195" s="81"/>
      <c r="E195" s="31"/>
      <c r="F195" s="32">
        <f>F184+F194</f>
        <v>1297</v>
      </c>
      <c r="G195" s="32">
        <f t="shared" ref="G195" si="90">G184+G194</f>
        <v>48.82</v>
      </c>
      <c r="H195" s="32">
        <f t="shared" ref="H195" si="91">H184+H194</f>
        <v>45.760000000000005</v>
      </c>
      <c r="I195" s="32">
        <f t="shared" ref="I195" si="92">I184+I194</f>
        <v>173.3</v>
      </c>
      <c r="J195" s="32">
        <f t="shared" ref="J195:L195" si="93">J184+J194</f>
        <v>1272.6577201999999</v>
      </c>
      <c r="K195" s="32"/>
      <c r="L195" s="32">
        <f t="shared" si="93"/>
        <v>0</v>
      </c>
    </row>
    <row r="196" spans="1:12" ht="13.5" thickBot="1">
      <c r="A196" s="27"/>
      <c r="B196" s="28"/>
      <c r="C196" s="82" t="s">
        <v>5</v>
      </c>
      <c r="D196" s="82"/>
      <c r="E196" s="82"/>
      <c r="F196" s="34">
        <f>(F24+F43+F62+F81+F100+F119+F138+F157+F176+F195)/(IF(F24=0,0,1)+IF(F43=0,0,1)+IF(F62=0,0,1)+IF(F81=0,0,1)+IF(F100=0,0,1)+IF(F119=0,0,1)+IF(F138=0,0,1)+IF(F157=0,0,1)+IF(F176=0,0,1)+IF(F195=0,0,1))</f>
        <v>1246.5999999999999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45.594999999999999</v>
      </c>
      <c r="H196" s="34">
        <f t="shared" si="94"/>
        <v>47.887499999999989</v>
      </c>
      <c r="I196" s="34">
        <f t="shared" si="94"/>
        <v>179.57500000000002</v>
      </c>
      <c r="J196" s="34">
        <f t="shared" si="94"/>
        <v>1277.6763889635561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96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7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3" t="s">
        <v>158</v>
      </c>
      <c r="D1" s="84"/>
      <c r="E1" s="84"/>
      <c r="F1" s="12" t="s">
        <v>16</v>
      </c>
      <c r="G1" s="2" t="s">
        <v>17</v>
      </c>
      <c r="H1" s="85" t="s">
        <v>39</v>
      </c>
      <c r="I1" s="85"/>
      <c r="J1" s="85"/>
      <c r="K1" s="85"/>
    </row>
    <row r="2" spans="1:12" ht="18">
      <c r="A2" s="35" t="s">
        <v>6</v>
      </c>
      <c r="C2" s="2"/>
      <c r="G2" s="2" t="s">
        <v>18</v>
      </c>
      <c r="H2" s="85" t="s">
        <v>40</v>
      </c>
      <c r="I2" s="85"/>
      <c r="J2" s="85"/>
      <c r="K2" s="85"/>
    </row>
    <row r="3" spans="1:12" ht="17.25" customHeight="1">
      <c r="A3" s="4" t="s">
        <v>8</v>
      </c>
      <c r="C3" s="2"/>
      <c r="D3" s="3"/>
      <c r="E3" s="38" t="s">
        <v>156</v>
      </c>
      <c r="G3" s="2" t="s">
        <v>19</v>
      </c>
      <c r="H3" s="48">
        <v>17</v>
      </c>
      <c r="I3" s="48">
        <v>9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7.75" customHeight="1">
      <c r="A6" s="20">
        <v>1</v>
      </c>
      <c r="B6" s="21">
        <v>1</v>
      </c>
      <c r="C6" s="22" t="s">
        <v>20</v>
      </c>
      <c r="D6" s="5" t="s">
        <v>21</v>
      </c>
      <c r="E6" s="39" t="s">
        <v>91</v>
      </c>
      <c r="F6" s="40">
        <v>300</v>
      </c>
      <c r="G6" s="52">
        <f>'1-4'!G6*'5-11'!F6/'1-4'!F6</f>
        <v>13.05</v>
      </c>
      <c r="H6" s="52">
        <f>'1-4'!H6*'5-11'!G6/'1-4'!G6</f>
        <v>13.68</v>
      </c>
      <c r="I6" s="52">
        <f>'1-4'!I6*'5-11'!H6/'1-4'!H6</f>
        <v>51.255000000000003</v>
      </c>
      <c r="J6" s="52">
        <f>'1-4'!J6*'5-11'!I6/'1-4'!I6</f>
        <v>368.67</v>
      </c>
      <c r="K6" s="54" t="s">
        <v>41</v>
      </c>
      <c r="L6" s="55"/>
    </row>
    <row r="7" spans="1:12" ht="15">
      <c r="A7" s="23"/>
      <c r="B7" s="15"/>
      <c r="C7" s="11"/>
      <c r="D7" s="6"/>
      <c r="E7" s="41"/>
      <c r="F7" s="42"/>
      <c r="G7" s="56"/>
      <c r="H7" s="56"/>
      <c r="I7" s="56"/>
      <c r="J7" s="57"/>
      <c r="K7" s="58"/>
      <c r="L7" s="59"/>
    </row>
    <row r="8" spans="1:12" ht="15">
      <c r="A8" s="23"/>
      <c r="B8" s="15"/>
      <c r="C8" s="11"/>
      <c r="D8" s="7" t="s">
        <v>22</v>
      </c>
      <c r="E8" s="41" t="s">
        <v>92</v>
      </c>
      <c r="F8" s="42">
        <v>200</v>
      </c>
      <c r="G8" s="56">
        <v>3.14</v>
      </c>
      <c r="H8" s="56">
        <v>3.21</v>
      </c>
      <c r="I8" s="56">
        <v>14.39</v>
      </c>
      <c r="J8" s="57">
        <v>96.37</v>
      </c>
      <c r="K8" s="58" t="s">
        <v>42</v>
      </c>
      <c r="L8" s="59"/>
    </row>
    <row r="9" spans="1:12" ht="15">
      <c r="A9" s="23"/>
      <c r="B9" s="15"/>
      <c r="C9" s="11"/>
      <c r="D9" s="7" t="s">
        <v>23</v>
      </c>
      <c r="E9" s="41" t="s">
        <v>93</v>
      </c>
      <c r="F9" s="42">
        <v>55</v>
      </c>
      <c r="G9" s="56">
        <f>'1-4'!G9*'5-11'!F9/'1-4'!F9</f>
        <v>3.4760000000000004</v>
      </c>
      <c r="H9" s="56">
        <f>'1-4'!H9*'5-11'!G9/'1-4'!G9</f>
        <v>9.2949999999999999</v>
      </c>
      <c r="I9" s="56">
        <f>'1-4'!I9*'5-11'!H9/'1-4'!H9</f>
        <v>23.595000000000002</v>
      </c>
      <c r="J9" s="56">
        <f>'1-4'!J9*'5-11'!I9/'1-4'!I9</f>
        <v>191.25700000000003</v>
      </c>
      <c r="K9" s="58" t="s">
        <v>43</v>
      </c>
      <c r="L9" s="59"/>
    </row>
    <row r="10" spans="1:12" ht="15">
      <c r="A10" s="23"/>
      <c r="B10" s="15"/>
      <c r="C10" s="11"/>
      <c r="D10" s="7" t="s">
        <v>24</v>
      </c>
      <c r="E10" s="76" t="s">
        <v>94</v>
      </c>
      <c r="F10" s="42">
        <v>130</v>
      </c>
      <c r="G10" s="56">
        <v>0.52</v>
      </c>
      <c r="H10" s="56">
        <v>0.52</v>
      </c>
      <c r="I10" s="56">
        <v>15.08</v>
      </c>
      <c r="J10" s="57">
        <v>63.28</v>
      </c>
      <c r="K10" s="58" t="s">
        <v>44</v>
      </c>
      <c r="L10" s="59"/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685</v>
      </c>
      <c r="G13" s="77">
        <f t="shared" ref="G13:J13" si="0">SUM(G6:G12)</f>
        <v>20.186</v>
      </c>
      <c r="H13" s="77">
        <f t="shared" si="0"/>
        <v>26.705000000000002</v>
      </c>
      <c r="I13" s="77">
        <f t="shared" si="0"/>
        <v>104.32000000000001</v>
      </c>
      <c r="J13" s="77">
        <f t="shared" si="0"/>
        <v>719.577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95</v>
      </c>
      <c r="F14" s="42">
        <v>100</v>
      </c>
      <c r="G14" s="59">
        <f>'1-4'!G14*'5-11'!F14/'1-4'!F14</f>
        <v>0.73333333333333328</v>
      </c>
      <c r="H14" s="59">
        <f>'1-4'!H14*'5-11'!G14/'1-4'!G14</f>
        <v>5.9666666666666668</v>
      </c>
      <c r="I14" s="59">
        <f>'1-4'!I14*'5-11'!H14/'1-4'!H14</f>
        <v>3.2166666666666663</v>
      </c>
      <c r="J14" s="59">
        <f>'1-4'!J14*'5-11'!I14/'1-4'!I14</f>
        <v>67.55</v>
      </c>
      <c r="K14" s="43" t="s">
        <v>82</v>
      </c>
      <c r="L14" s="42"/>
    </row>
    <row r="15" spans="1:12" ht="26.25">
      <c r="A15" s="23"/>
      <c r="B15" s="15"/>
      <c r="C15" s="11"/>
      <c r="D15" s="7" t="s">
        <v>27</v>
      </c>
      <c r="E15" s="76" t="s">
        <v>96</v>
      </c>
      <c r="F15" s="42">
        <v>250</v>
      </c>
      <c r="G15" s="56">
        <f>'1-4'!G15*'5-11'!F15/'1-4'!F15</f>
        <v>4.7750000000000004</v>
      </c>
      <c r="H15" s="56">
        <f>'1-4'!H15*'5-11'!G15/'1-4'!G15</f>
        <v>5.8</v>
      </c>
      <c r="I15" s="56">
        <f>'1-4'!I15*'5-11'!H15/'1-4'!H15</f>
        <v>9.2625000000000011</v>
      </c>
      <c r="J15" s="56">
        <f>'1-4'!J15*'5-11'!I15/'1-4'!I15</f>
        <v>105.38750000000002</v>
      </c>
      <c r="K15" s="58" t="s">
        <v>45</v>
      </c>
      <c r="L15" s="59"/>
    </row>
    <row r="16" spans="1:12" ht="15">
      <c r="A16" s="23"/>
      <c r="B16" s="15"/>
      <c r="C16" s="11"/>
      <c r="D16" s="7" t="s">
        <v>28</v>
      </c>
      <c r="E16" s="41" t="s">
        <v>97</v>
      </c>
      <c r="F16" s="42">
        <v>100</v>
      </c>
      <c r="G16" s="56">
        <f>'1-4'!G16*'5-11'!F16/'1-4'!F16</f>
        <v>12.444444444444445</v>
      </c>
      <c r="H16" s="56">
        <f>'1-4'!H16*'5-11'!G16/'1-4'!G16</f>
        <v>13.555555555555557</v>
      </c>
      <c r="I16" s="56">
        <f>'1-4'!I16*'5-11'!H16/'1-4'!H16</f>
        <v>20.666666666666671</v>
      </c>
      <c r="J16" s="56">
        <f>'1-4'!J16*'5-11'!I16/'1-4'!I16</f>
        <v>221.11111111111117</v>
      </c>
      <c r="K16" s="58" t="s">
        <v>46</v>
      </c>
      <c r="L16" s="59"/>
    </row>
    <row r="17" spans="1:12" ht="15">
      <c r="A17" s="23"/>
      <c r="B17" s="15"/>
      <c r="C17" s="11"/>
      <c r="D17" s="7" t="s">
        <v>29</v>
      </c>
      <c r="E17" s="60" t="s">
        <v>98</v>
      </c>
      <c r="F17" s="42">
        <v>180</v>
      </c>
      <c r="G17" s="56">
        <f>'1-4'!G17*'5-11'!F17/'1-4'!F17</f>
        <v>10.331999999999999</v>
      </c>
      <c r="H17" s="56">
        <f>'1-4'!H17*'5-11'!G17/'1-4'!G17</f>
        <v>8.1959999999999997</v>
      </c>
      <c r="I17" s="56">
        <f>'1-4'!I17*'5-11'!H17/'1-4'!H17</f>
        <v>54.779999999999994</v>
      </c>
      <c r="J17" s="56">
        <f>'1-4'!J17*'5-11'!I17/'1-4'!I17</f>
        <v>319.11599999999999</v>
      </c>
      <c r="K17" s="58" t="s">
        <v>47</v>
      </c>
      <c r="L17" s="59"/>
    </row>
    <row r="18" spans="1:12" ht="15">
      <c r="A18" s="23"/>
      <c r="B18" s="15"/>
      <c r="C18" s="11"/>
      <c r="D18" s="7" t="s">
        <v>30</v>
      </c>
      <c r="E18" s="76" t="s">
        <v>99</v>
      </c>
      <c r="F18" s="42">
        <v>200</v>
      </c>
      <c r="G18" s="56">
        <v>0.12</v>
      </c>
      <c r="H18" s="56">
        <v>0.02</v>
      </c>
      <c r="I18" s="56">
        <v>9.83</v>
      </c>
      <c r="J18" s="57">
        <v>38.659836097560984</v>
      </c>
      <c r="K18" s="58" t="s">
        <v>48</v>
      </c>
      <c r="L18" s="59"/>
    </row>
    <row r="19" spans="1:12" ht="15">
      <c r="A19" s="23"/>
      <c r="B19" s="15"/>
      <c r="C19" s="11"/>
      <c r="D19" s="7" t="s">
        <v>31</v>
      </c>
      <c r="E19" s="41" t="s">
        <v>100</v>
      </c>
      <c r="F19" s="42">
        <v>40</v>
      </c>
      <c r="G19" s="56">
        <v>2.64</v>
      </c>
      <c r="H19" s="56">
        <v>0.26</v>
      </c>
      <c r="I19" s="56">
        <v>18.760000000000002</v>
      </c>
      <c r="J19" s="57">
        <v>89.560399999999987</v>
      </c>
      <c r="K19" s="58" t="s">
        <v>44</v>
      </c>
      <c r="L19" s="59"/>
    </row>
    <row r="20" spans="1:12" ht="1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870</v>
      </c>
      <c r="G23" s="77">
        <f t="shared" ref="G23:J23" si="2">SUM(G14:G22)</f>
        <v>31.044777777777778</v>
      </c>
      <c r="H23" s="77">
        <f t="shared" si="2"/>
        <v>33.798222222222222</v>
      </c>
      <c r="I23" s="77">
        <f t="shared" si="2"/>
        <v>116.51583333333335</v>
      </c>
      <c r="J23" s="77">
        <f t="shared" si="2"/>
        <v>841.38484720867211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80" t="s">
        <v>4</v>
      </c>
      <c r="D24" s="81"/>
      <c r="E24" s="31"/>
      <c r="F24" s="32">
        <f>F13+F23</f>
        <v>1555</v>
      </c>
      <c r="G24" s="78">
        <f t="shared" ref="G24:J24" si="4">G13+G23</f>
        <v>51.230777777777774</v>
      </c>
      <c r="H24" s="78">
        <f t="shared" si="4"/>
        <v>60.50322222222222</v>
      </c>
      <c r="I24" s="78">
        <f t="shared" si="4"/>
        <v>220.83583333333337</v>
      </c>
      <c r="J24" s="78">
        <f t="shared" si="4"/>
        <v>1560.9618472086722</v>
      </c>
      <c r="K24" s="32"/>
      <c r="L24" s="32">
        <f t="shared" ref="L24" si="5">L13+L23</f>
        <v>0</v>
      </c>
    </row>
    <row r="25" spans="1:12" ht="30" customHeight="1">
      <c r="A25" s="14">
        <v>1</v>
      </c>
      <c r="B25" s="15">
        <v>2</v>
      </c>
      <c r="C25" s="22" t="s">
        <v>20</v>
      </c>
      <c r="D25" s="5" t="s">
        <v>21</v>
      </c>
      <c r="E25" s="61" t="s">
        <v>101</v>
      </c>
      <c r="F25" s="62">
        <v>185</v>
      </c>
      <c r="G25" s="63">
        <f>'1-4'!G25*'5-11'!F25/'1-4'!F25</f>
        <v>32.436666666666667</v>
      </c>
      <c r="H25" s="63">
        <f>'1-4'!H25*'5-11'!G25/'1-4'!G25</f>
        <v>20.066333333333333</v>
      </c>
      <c r="I25" s="63">
        <f>'1-4'!I25*'5-11'!H25/'1-4'!H25</f>
        <v>41.612666666666669</v>
      </c>
      <c r="J25" s="63">
        <f>'1-4'!J25*'5-11'!I25/'1-4'!I25</f>
        <v>476.79433333333327</v>
      </c>
      <c r="K25" s="65" t="s">
        <v>49</v>
      </c>
      <c r="L25" s="66"/>
    </row>
    <row r="26" spans="1:12" ht="30" customHeight="1">
      <c r="A26" s="14"/>
      <c r="B26" s="15"/>
      <c r="C26" s="11"/>
      <c r="D26" s="6"/>
      <c r="E26" s="41" t="s">
        <v>102</v>
      </c>
      <c r="F26" s="42">
        <v>100</v>
      </c>
      <c r="G26" s="56">
        <v>1.1499999999999999</v>
      </c>
      <c r="H26" s="56">
        <v>5.96</v>
      </c>
      <c r="I26" s="56">
        <v>10.94</v>
      </c>
      <c r="J26" s="57">
        <v>96.951693999999989</v>
      </c>
      <c r="K26" s="58" t="s">
        <v>50</v>
      </c>
      <c r="L26" s="67"/>
    </row>
    <row r="27" spans="1:12" ht="15">
      <c r="A27" s="14"/>
      <c r="B27" s="15"/>
      <c r="C27" s="11"/>
      <c r="D27" s="7" t="s">
        <v>22</v>
      </c>
      <c r="E27" s="76" t="s">
        <v>103</v>
      </c>
      <c r="F27" s="42">
        <v>200</v>
      </c>
      <c r="G27" s="56">
        <v>0.08</v>
      </c>
      <c r="H27" s="56">
        <v>0.02</v>
      </c>
      <c r="I27" s="56">
        <v>9.84</v>
      </c>
      <c r="J27" s="57">
        <v>37.802231999999989</v>
      </c>
      <c r="K27" s="58" t="s">
        <v>51</v>
      </c>
      <c r="L27" s="59"/>
    </row>
    <row r="28" spans="1:12" ht="15">
      <c r="A28" s="14"/>
      <c r="B28" s="15"/>
      <c r="C28" s="11"/>
      <c r="D28" s="7" t="s">
        <v>23</v>
      </c>
      <c r="E28" s="41" t="s">
        <v>100</v>
      </c>
      <c r="F28" s="42">
        <v>66</v>
      </c>
      <c r="G28" s="56">
        <f>'1-4'!G28*'5-11'!F28/'1-4'!F28</f>
        <v>4.29</v>
      </c>
      <c r="H28" s="56">
        <f>'1-4'!H28*'5-11'!G28/'1-4'!G28</f>
        <v>0.49500000000000005</v>
      </c>
      <c r="I28" s="56">
        <f>'1-4'!I28*'5-11'!H28/'1-4'!H28</f>
        <v>31.020000000000007</v>
      </c>
      <c r="J28" s="56">
        <f>'1-4'!J28*'5-11'!I28/'1-4'!I28</f>
        <v>148.50000000000003</v>
      </c>
      <c r="K28" s="58" t="s">
        <v>44</v>
      </c>
      <c r="L28" s="59"/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551</v>
      </c>
      <c r="G32" s="77">
        <f t="shared" ref="G32:L32" si="6">SUM(G25:G31)</f>
        <v>37.956666666666663</v>
      </c>
      <c r="H32" s="77">
        <f t="shared" si="6"/>
        <v>26.541333333333334</v>
      </c>
      <c r="I32" s="77">
        <f t="shared" si="6"/>
        <v>93.412666666666681</v>
      </c>
      <c r="J32" s="77">
        <f t="shared" si="6"/>
        <v>760.04825933333325</v>
      </c>
      <c r="K32" s="25"/>
      <c r="L32" s="19">
        <f t="shared" si="6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4"/>
      <c r="B34" s="15"/>
      <c r="C34" s="11"/>
      <c r="D34" s="7" t="s">
        <v>27</v>
      </c>
      <c r="E34" s="68" t="s">
        <v>104</v>
      </c>
      <c r="F34" s="42">
        <v>250</v>
      </c>
      <c r="G34" s="56">
        <f>'1-4'!G34*'5-11'!F34/'1-4'!F34</f>
        <v>4.8809523809523814</v>
      </c>
      <c r="H34" s="56">
        <f>'1-4'!H34*'5-11'!G34/'1-4'!G34</f>
        <v>7.6190476190476204</v>
      </c>
      <c r="I34" s="56">
        <f>'1-4'!I34*'5-11'!H34/'1-4'!H34</f>
        <v>12.107142857142858</v>
      </c>
      <c r="J34" s="56">
        <f>'1-4'!J34*'5-11'!I34/'1-4'!I34</f>
        <v>133.33333333333334</v>
      </c>
      <c r="K34" s="58" t="s">
        <v>52</v>
      </c>
      <c r="L34" s="59"/>
    </row>
    <row r="35" spans="1:12" ht="15">
      <c r="A35" s="14"/>
      <c r="B35" s="15"/>
      <c r="C35" s="11"/>
      <c r="D35" s="7" t="s">
        <v>28</v>
      </c>
      <c r="E35" s="76" t="s">
        <v>105</v>
      </c>
      <c r="F35" s="42">
        <v>115</v>
      </c>
      <c r="G35" s="56">
        <f>'1-4'!G35*'5-11'!F35/'1-4'!F35</f>
        <v>14.8695</v>
      </c>
      <c r="H35" s="56">
        <f>'1-4'!H35*'5-11'!G35/'1-4'!G35</f>
        <v>17.307500000000001</v>
      </c>
      <c r="I35" s="56">
        <f>'1-4'!I35*'5-11'!H35/'1-4'!H35</f>
        <v>29.635499999999997</v>
      </c>
      <c r="J35" s="56">
        <f>'1-4'!J35*'5-11'!I35/'1-4'!I35</f>
        <v>298.27843249999995</v>
      </c>
      <c r="K35" s="58" t="s">
        <v>53</v>
      </c>
      <c r="L35" s="59"/>
    </row>
    <row r="36" spans="1:12" ht="15">
      <c r="A36" s="14"/>
      <c r="B36" s="15"/>
      <c r="C36" s="11"/>
      <c r="D36" s="7" t="s">
        <v>29</v>
      </c>
      <c r="E36" s="41" t="s">
        <v>106</v>
      </c>
      <c r="F36" s="42">
        <v>180</v>
      </c>
      <c r="G36" s="56">
        <f>'1-4'!G36*'5-11'!F36/'1-4'!F36</f>
        <v>4.3559999999999999</v>
      </c>
      <c r="H36" s="56">
        <f>'1-4'!H36*'5-11'!G36/'1-4'!G36</f>
        <v>3.8160000000000003</v>
      </c>
      <c r="I36" s="56">
        <f>'1-4'!I36*'5-11'!H36/'1-4'!H36</f>
        <v>45.911999999999999</v>
      </c>
      <c r="J36" s="56">
        <f>'1-4'!J36*'5-11'!I36/'1-4'!I36</f>
        <v>236.09697299999999</v>
      </c>
      <c r="K36" s="58" t="s">
        <v>54</v>
      </c>
      <c r="L36" s="59"/>
    </row>
    <row r="37" spans="1:12" ht="15">
      <c r="A37" s="14"/>
      <c r="B37" s="15"/>
      <c r="C37" s="11"/>
      <c r="D37" s="7" t="s">
        <v>30</v>
      </c>
      <c r="E37" s="60" t="s">
        <v>107</v>
      </c>
      <c r="F37" s="42">
        <v>200</v>
      </c>
      <c r="G37" s="56">
        <v>0.24</v>
      </c>
      <c r="H37" s="56">
        <v>0.1</v>
      </c>
      <c r="I37" s="56">
        <v>14.6</v>
      </c>
      <c r="J37" s="57">
        <v>55.735010000000003</v>
      </c>
      <c r="K37" s="58" t="s">
        <v>55</v>
      </c>
      <c r="L37" s="59"/>
    </row>
    <row r="38" spans="1:12" ht="15">
      <c r="A38" s="14"/>
      <c r="B38" s="15"/>
      <c r="C38" s="11"/>
      <c r="D38" s="7" t="s">
        <v>31</v>
      </c>
      <c r="E38" s="76" t="s">
        <v>108</v>
      </c>
      <c r="F38" s="42">
        <v>60</v>
      </c>
      <c r="G38" s="56">
        <f>'1-4'!G38*'5-11'!F38/'1-4'!F38</f>
        <v>3.96</v>
      </c>
      <c r="H38" s="56">
        <f>'1-4'!H38*'5-11'!G38/'1-4'!G38</f>
        <v>0.39</v>
      </c>
      <c r="I38" s="56">
        <f>'1-4'!I38*'5-11'!H38/'1-4'!H38</f>
        <v>28.14</v>
      </c>
      <c r="J38" s="56">
        <f>'1-4'!J38*'5-11'!I38/'1-4'!I38</f>
        <v>134.34059999999997</v>
      </c>
      <c r="K38" s="58" t="s">
        <v>44</v>
      </c>
      <c r="L38" s="59"/>
    </row>
    <row r="39" spans="1:12" ht="1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805</v>
      </c>
      <c r="G42" s="77">
        <f t="shared" ref="G42:L42" si="7">SUM(G33:G41)</f>
        <v>28.306452380952383</v>
      </c>
      <c r="H42" s="77">
        <f t="shared" si="7"/>
        <v>29.232547619047622</v>
      </c>
      <c r="I42" s="77">
        <f t="shared" si="7"/>
        <v>130.39464285714286</v>
      </c>
      <c r="J42" s="77">
        <f t="shared" si="7"/>
        <v>857.78434883333318</v>
      </c>
      <c r="K42" s="25"/>
      <c r="L42" s="19">
        <f t="shared" si="7"/>
        <v>0</v>
      </c>
    </row>
    <row r="43" spans="1:12" ht="15.75" customHeight="1" thickBot="1">
      <c r="A43" s="33">
        <f>A25</f>
        <v>1</v>
      </c>
      <c r="B43" s="33">
        <f>B25</f>
        <v>2</v>
      </c>
      <c r="C43" s="80" t="s">
        <v>4</v>
      </c>
      <c r="D43" s="81"/>
      <c r="E43" s="31"/>
      <c r="F43" s="32">
        <f>F32+F42</f>
        <v>1356</v>
      </c>
      <c r="G43" s="78">
        <f t="shared" ref="G43:L43" si="8">G32+G42</f>
        <v>66.263119047619043</v>
      </c>
      <c r="H43" s="78">
        <f t="shared" si="8"/>
        <v>55.773880952380956</v>
      </c>
      <c r="I43" s="78">
        <f t="shared" si="8"/>
        <v>223.80730952380952</v>
      </c>
      <c r="J43" s="78">
        <f t="shared" si="8"/>
        <v>1617.8326081666664</v>
      </c>
      <c r="K43" s="32"/>
      <c r="L43" s="32">
        <f t="shared" si="8"/>
        <v>0</v>
      </c>
    </row>
    <row r="44" spans="1:12" ht="29.25" customHeight="1">
      <c r="A44" s="20">
        <v>1</v>
      </c>
      <c r="B44" s="21">
        <v>3</v>
      </c>
      <c r="C44" s="22" t="s">
        <v>20</v>
      </c>
      <c r="D44" s="5" t="s">
        <v>21</v>
      </c>
      <c r="E44" s="39" t="s">
        <v>109</v>
      </c>
      <c r="F44" s="40">
        <v>250</v>
      </c>
      <c r="G44" s="52">
        <f>'1-4'!G44*'5-11'!F44/'1-4'!F44</f>
        <v>6.2374999999999998</v>
      </c>
      <c r="H44" s="52">
        <v>9.1</v>
      </c>
      <c r="I44" s="52">
        <f>'1-4'!I44*'5-11'!F44/'1-4'!F44</f>
        <v>33.024999999999999</v>
      </c>
      <c r="J44" s="52">
        <f>'1-4'!J44*'5-11'!G44/'1-4'!G44</f>
        <v>228.53123624999992</v>
      </c>
      <c r="K44" s="54" t="s">
        <v>56</v>
      </c>
      <c r="L44" s="55"/>
    </row>
    <row r="45" spans="1:12" ht="15">
      <c r="A45" s="23"/>
      <c r="B45" s="15"/>
      <c r="C45" s="11"/>
      <c r="D45" s="6"/>
      <c r="E45" s="41" t="s">
        <v>110</v>
      </c>
      <c r="F45" s="42">
        <v>96</v>
      </c>
      <c r="G45" s="56">
        <f>'1-4'!G45*'5-11'!F45/'1-4'!F45</f>
        <v>3.0720000000000001</v>
      </c>
      <c r="H45" s="56">
        <f>'1-4'!H45*'5-11'!G45/'1-4'!G45</f>
        <v>0</v>
      </c>
      <c r="I45" s="56">
        <f>'1-4'!I45*'5-11'!F45/'1-4'!F45</f>
        <v>7.6799999999999988</v>
      </c>
      <c r="J45" s="56">
        <f>'1-4'!J45*'5-11'!G45/'1-4'!G45</f>
        <v>43.776000000000003</v>
      </c>
      <c r="K45" s="58" t="s">
        <v>44</v>
      </c>
      <c r="L45" s="59"/>
    </row>
    <row r="46" spans="1:12" ht="15">
      <c r="A46" s="23"/>
      <c r="B46" s="15"/>
      <c r="C46" s="11"/>
      <c r="D46" s="7" t="s">
        <v>22</v>
      </c>
      <c r="E46" s="41" t="s">
        <v>111</v>
      </c>
      <c r="F46" s="42">
        <v>200</v>
      </c>
      <c r="G46" s="56">
        <v>1.02</v>
      </c>
      <c r="H46" s="56">
        <v>0.06</v>
      </c>
      <c r="I46" s="56">
        <v>34.119999999999997</v>
      </c>
      <c r="J46" s="57">
        <v>130.78</v>
      </c>
      <c r="K46" s="58" t="s">
        <v>57</v>
      </c>
      <c r="L46" s="59"/>
    </row>
    <row r="47" spans="1:12" ht="15">
      <c r="A47" s="23"/>
      <c r="B47" s="15"/>
      <c r="C47" s="11"/>
      <c r="D47" s="7" t="s">
        <v>23</v>
      </c>
      <c r="E47" s="41" t="s">
        <v>112</v>
      </c>
      <c r="F47" s="42">
        <v>61</v>
      </c>
      <c r="G47" s="56">
        <v>8.08</v>
      </c>
      <c r="H47" s="56">
        <v>9.5399999999999991</v>
      </c>
      <c r="I47" s="56">
        <v>21.4</v>
      </c>
      <c r="J47" s="57">
        <v>200.04</v>
      </c>
      <c r="K47" s="58" t="s">
        <v>58</v>
      </c>
      <c r="L47" s="59"/>
    </row>
    <row r="48" spans="1:12" ht="15">
      <c r="A48" s="23"/>
      <c r="B48" s="15"/>
      <c r="C48" s="11"/>
      <c r="D48" s="7" t="s">
        <v>24</v>
      </c>
      <c r="E48" s="76"/>
      <c r="F48" s="42"/>
      <c r="G48" s="56"/>
      <c r="H48" s="56"/>
      <c r="I48" s="56"/>
      <c r="J48" s="57"/>
      <c r="K48" s="58"/>
      <c r="L48" s="59"/>
    </row>
    <row r="49" spans="1:12" ht="15">
      <c r="A49" s="23"/>
      <c r="B49" s="15"/>
      <c r="C49" s="11"/>
      <c r="D49" s="6"/>
      <c r="E49" s="41"/>
      <c r="F49" s="42"/>
      <c r="G49" s="56"/>
      <c r="H49" s="56"/>
      <c r="I49" s="56"/>
      <c r="J49" s="57"/>
      <c r="K49" s="58"/>
      <c r="L49" s="59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607</v>
      </c>
      <c r="G51" s="77">
        <f t="shared" ref="G51:L51" si="9">SUM(G44:G50)</f>
        <v>18.409500000000001</v>
      </c>
      <c r="H51" s="77">
        <f t="shared" si="9"/>
        <v>18.7</v>
      </c>
      <c r="I51" s="77">
        <f t="shared" si="9"/>
        <v>96.224999999999994</v>
      </c>
      <c r="J51" s="77">
        <f t="shared" si="9"/>
        <v>603.1272362499999</v>
      </c>
      <c r="K51" s="25"/>
      <c r="L51" s="19">
        <f t="shared" si="9"/>
        <v>0</v>
      </c>
    </row>
    <row r="52" spans="1:12" ht="25.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113</v>
      </c>
      <c r="F52" s="42">
        <v>100</v>
      </c>
      <c r="G52" s="59">
        <f>'1-4'!G52*'5-11'!F52/'1-4'!F52</f>
        <v>1.6333333333333333</v>
      </c>
      <c r="H52" s="59">
        <f>'1-4'!H52*'5-11'!G52/'1-4'!G52</f>
        <v>6.0166666666666666</v>
      </c>
      <c r="I52" s="59">
        <f>'1-4'!I52*'5-11'!H52/'1-4'!H52</f>
        <v>10</v>
      </c>
      <c r="J52" s="59">
        <f>'1-4'!J52*'5-11'!I52/'1-4'!I52</f>
        <v>96.916666666666671</v>
      </c>
      <c r="K52" s="43" t="s">
        <v>83</v>
      </c>
      <c r="L52" s="42"/>
    </row>
    <row r="53" spans="1:12" ht="26.25">
      <c r="A53" s="23"/>
      <c r="B53" s="15"/>
      <c r="C53" s="11"/>
      <c r="D53" s="7" t="s">
        <v>27</v>
      </c>
      <c r="E53" s="68" t="s">
        <v>114</v>
      </c>
      <c r="F53" s="42">
        <v>250</v>
      </c>
      <c r="G53" s="56">
        <f>'1-4'!G53*'5-11'!F53/'1-4'!F53</f>
        <v>5.4124999999999996</v>
      </c>
      <c r="H53" s="56">
        <f>'1-4'!H53*'5-11'!G53/'1-4'!G53</f>
        <v>8.125</v>
      </c>
      <c r="I53" s="56">
        <f>'1-4'!I53*'5-11'!H53/'1-4'!H53</f>
        <v>18.762499999999999</v>
      </c>
      <c r="J53" s="56">
        <f>'1-4'!J53*'5-11'!I53/'1-4'!I53</f>
        <v>168.06249999999997</v>
      </c>
      <c r="K53" s="58" t="s">
        <v>88</v>
      </c>
      <c r="L53" s="59"/>
    </row>
    <row r="54" spans="1:12" ht="15">
      <c r="A54" s="23"/>
      <c r="B54" s="15"/>
      <c r="C54" s="11"/>
      <c r="D54" s="7" t="s">
        <v>28</v>
      </c>
      <c r="E54" s="76" t="s">
        <v>115</v>
      </c>
      <c r="F54" s="42">
        <v>100</v>
      </c>
      <c r="G54" s="56">
        <f>'1-4'!G54*'5-11'!F54/'1-4'!F54</f>
        <v>14.177777777777777</v>
      </c>
      <c r="H54" s="56">
        <f>'1-4'!H54*'5-11'!G54/'1-4'!G54</f>
        <v>15.122222222222222</v>
      </c>
      <c r="I54" s="56">
        <f>'1-4'!I54*'5-11'!H54/'1-4'!H54</f>
        <v>7.2000000000000011</v>
      </c>
      <c r="J54" s="56">
        <f>'1-4'!J54*'5-11'!I54/'1-4'!I54</f>
        <v>222.13333333333335</v>
      </c>
      <c r="K54" s="58" t="s">
        <v>60</v>
      </c>
      <c r="L54" s="59"/>
    </row>
    <row r="55" spans="1:12" ht="15">
      <c r="A55" s="23"/>
      <c r="B55" s="15"/>
      <c r="C55" s="11"/>
      <c r="D55" s="7" t="s">
        <v>29</v>
      </c>
      <c r="E55" s="41" t="s">
        <v>116</v>
      </c>
      <c r="F55" s="42">
        <v>180</v>
      </c>
      <c r="G55" s="56">
        <f>'1-4'!G55*'5-11'!F55/'1-4'!F55</f>
        <v>6.36</v>
      </c>
      <c r="H55" s="56">
        <f>'1-4'!H55*'5-11'!G55/'1-4'!G55</f>
        <v>3.5760000000000001</v>
      </c>
      <c r="I55" s="56">
        <f>'1-4'!I55*'5-11'!H55/'1-4'!H55</f>
        <v>40.932000000000002</v>
      </c>
      <c r="J55" s="56">
        <f>'1-4'!J55*'5-11'!I55/'1-4'!I55</f>
        <v>220.7282094</v>
      </c>
      <c r="K55" s="58" t="s">
        <v>61</v>
      </c>
      <c r="L55" s="59"/>
    </row>
    <row r="56" spans="1:12" ht="15">
      <c r="A56" s="23"/>
      <c r="B56" s="15"/>
      <c r="C56" s="11"/>
      <c r="D56" s="7" t="s">
        <v>30</v>
      </c>
      <c r="E56" s="60" t="s">
        <v>117</v>
      </c>
      <c r="F56" s="42">
        <v>200</v>
      </c>
      <c r="G56" s="56">
        <v>1.02</v>
      </c>
      <c r="H56" s="56">
        <v>0.06</v>
      </c>
      <c r="I56" s="56">
        <v>23.18</v>
      </c>
      <c r="J56" s="57">
        <v>87.598919999999993</v>
      </c>
      <c r="K56" s="58" t="s">
        <v>57</v>
      </c>
      <c r="L56" s="59"/>
    </row>
    <row r="57" spans="1:12" ht="15">
      <c r="A57" s="23"/>
      <c r="B57" s="15"/>
      <c r="C57" s="11"/>
      <c r="D57" s="7" t="s">
        <v>31</v>
      </c>
      <c r="E57" s="76" t="s">
        <v>108</v>
      </c>
      <c r="F57" s="42">
        <v>40</v>
      </c>
      <c r="G57" s="56">
        <v>2.64</v>
      </c>
      <c r="H57" s="56">
        <v>0.26</v>
      </c>
      <c r="I57" s="56">
        <v>18.760000000000002</v>
      </c>
      <c r="J57" s="57">
        <v>89.560399999999987</v>
      </c>
      <c r="K57" s="58" t="s">
        <v>44</v>
      </c>
      <c r="L57" s="59"/>
    </row>
    <row r="58" spans="1:12" ht="1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870</v>
      </c>
      <c r="G61" s="77">
        <f t="shared" ref="G61:L61" si="10">SUM(G52:G60)</f>
        <v>31.243611111111111</v>
      </c>
      <c r="H61" s="77">
        <f t="shared" si="10"/>
        <v>33.159888888888887</v>
      </c>
      <c r="I61" s="77">
        <f t="shared" si="10"/>
        <v>118.83450000000001</v>
      </c>
      <c r="J61" s="77">
        <f t="shared" si="10"/>
        <v>885.0000293999999</v>
      </c>
      <c r="K61" s="25"/>
      <c r="L61" s="19">
        <f t="shared" si="10"/>
        <v>0</v>
      </c>
    </row>
    <row r="62" spans="1:12" ht="15.75" customHeight="1" thickBot="1">
      <c r="A62" s="29">
        <f>A44</f>
        <v>1</v>
      </c>
      <c r="B62" s="30">
        <f>B44</f>
        <v>3</v>
      </c>
      <c r="C62" s="80" t="s">
        <v>4</v>
      </c>
      <c r="D62" s="81"/>
      <c r="E62" s="31"/>
      <c r="F62" s="32">
        <f>F51+F61</f>
        <v>1477</v>
      </c>
      <c r="G62" s="78">
        <f t="shared" ref="G62:L62" si="11">G51+G61</f>
        <v>49.653111111111116</v>
      </c>
      <c r="H62" s="78">
        <f t="shared" si="11"/>
        <v>51.859888888888889</v>
      </c>
      <c r="I62" s="78">
        <f t="shared" si="11"/>
        <v>215.05950000000001</v>
      </c>
      <c r="J62" s="78">
        <f t="shared" si="11"/>
        <v>1488.1272656499998</v>
      </c>
      <c r="K62" s="32"/>
      <c r="L62" s="32">
        <f t="shared" si="11"/>
        <v>0</v>
      </c>
    </row>
    <row r="63" spans="1:12" ht="27.75" customHeight="1">
      <c r="A63" s="20">
        <v>1</v>
      </c>
      <c r="B63" s="21">
        <v>4</v>
      </c>
      <c r="C63" s="22" t="s">
        <v>20</v>
      </c>
      <c r="D63" s="5" t="s">
        <v>21</v>
      </c>
      <c r="E63" s="39" t="s">
        <v>118</v>
      </c>
      <c r="F63" s="40">
        <v>300</v>
      </c>
      <c r="G63" s="52">
        <f>'1-4'!G63*'5-11'!F63/'1-4'!F63</f>
        <v>8.8350000000000009</v>
      </c>
      <c r="H63" s="52">
        <f>'1-4'!H63*'5-11'!G63/'1-4'!G63</f>
        <v>8.9100000000000019</v>
      </c>
      <c r="I63" s="52">
        <f>'1-4'!I63*'5-11'!H63/'1-4'!H63</f>
        <v>43.95</v>
      </c>
      <c r="J63" s="52">
        <f>'1-4'!J63*'5-11'!I63/'1-4'!I63</f>
        <v>289.26000000000005</v>
      </c>
      <c r="K63" s="54" t="s">
        <v>62</v>
      </c>
      <c r="L63" s="55"/>
    </row>
    <row r="64" spans="1:12" ht="15">
      <c r="A64" s="23"/>
      <c r="B64" s="15"/>
      <c r="C64" s="11"/>
      <c r="D64" s="6"/>
      <c r="E64" s="41" t="s">
        <v>119</v>
      </c>
      <c r="F64" s="42">
        <v>40</v>
      </c>
      <c r="G64" s="56">
        <v>5.08</v>
      </c>
      <c r="H64" s="56">
        <v>4.5999999999999996</v>
      </c>
      <c r="I64" s="56">
        <v>0.28000000000000003</v>
      </c>
      <c r="J64" s="57">
        <v>62.78</v>
      </c>
      <c r="K64" s="58" t="s">
        <v>63</v>
      </c>
      <c r="L64" s="59"/>
    </row>
    <row r="65" spans="1:12" ht="15">
      <c r="A65" s="23"/>
      <c r="B65" s="15"/>
      <c r="C65" s="11"/>
      <c r="D65" s="7" t="s">
        <v>22</v>
      </c>
      <c r="E65" s="41" t="s">
        <v>120</v>
      </c>
      <c r="F65" s="42">
        <v>200</v>
      </c>
      <c r="G65" s="56">
        <v>3.64</v>
      </c>
      <c r="H65" s="56">
        <v>3.34</v>
      </c>
      <c r="I65" s="56">
        <v>24.1</v>
      </c>
      <c r="J65" s="57">
        <v>134.767248</v>
      </c>
      <c r="K65" s="58" t="s">
        <v>64</v>
      </c>
      <c r="L65" s="59"/>
    </row>
    <row r="66" spans="1:12" ht="15">
      <c r="A66" s="23"/>
      <c r="B66" s="15"/>
      <c r="C66" s="11"/>
      <c r="D66" s="7" t="s">
        <v>23</v>
      </c>
      <c r="E66" s="76" t="s">
        <v>93</v>
      </c>
      <c r="F66" s="42">
        <v>63</v>
      </c>
      <c r="G66" s="56">
        <f>'1-4'!G66*'5-11'!F66/'1-4'!F66</f>
        <v>3.339</v>
      </c>
      <c r="H66" s="56">
        <f>'1-4'!H66*'5-11'!G66/'1-4'!G66</f>
        <v>11.161500000000002</v>
      </c>
      <c r="I66" s="56">
        <f>'1-4'!I66*'5-11'!H66/'1-4'!H66</f>
        <v>22.564500000000002</v>
      </c>
      <c r="J66" s="56">
        <f>'1-4'!J66*'5-11'!I66/'1-4'!I66</f>
        <v>203.37450000000004</v>
      </c>
      <c r="K66" s="58" t="s">
        <v>65</v>
      </c>
      <c r="L66" s="59"/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603</v>
      </c>
      <c r="G70" s="77">
        <f t="shared" ref="G70:L70" si="12">SUM(G63:G69)</f>
        <v>20.893999999999998</v>
      </c>
      <c r="H70" s="77">
        <f t="shared" si="12"/>
        <v>28.011500000000005</v>
      </c>
      <c r="I70" s="77">
        <f t="shared" si="12"/>
        <v>90.894500000000022</v>
      </c>
      <c r="J70" s="77">
        <f t="shared" si="12"/>
        <v>690.18174800000008</v>
      </c>
      <c r="K70" s="25"/>
      <c r="L70" s="19">
        <f t="shared" si="12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8" t="s">
        <v>121</v>
      </c>
      <c r="F71" s="42">
        <v>100</v>
      </c>
      <c r="G71" s="56">
        <f>'1-4'!G71*'5-11'!F71/'1-4'!F71</f>
        <v>1.8166666666666669</v>
      </c>
      <c r="H71" s="56">
        <f>'1-4'!H71*'5-11'!G71/'1-4'!G71</f>
        <v>13.283333333333333</v>
      </c>
      <c r="I71" s="56">
        <f>'1-4'!I71*'5-11'!H71/'1-4'!H71</f>
        <v>11.383333333333333</v>
      </c>
      <c r="J71" s="56">
        <f>'1-4'!J71*'5-11'!I71/'1-4'!I71</f>
        <v>167.49103999999997</v>
      </c>
      <c r="K71" s="58" t="s">
        <v>66</v>
      </c>
      <c r="L71" s="59"/>
    </row>
    <row r="72" spans="1:12" ht="15">
      <c r="A72" s="23"/>
      <c r="B72" s="15"/>
      <c r="C72" s="11"/>
      <c r="D72" s="7" t="s">
        <v>27</v>
      </c>
      <c r="E72" s="76" t="s">
        <v>122</v>
      </c>
      <c r="F72" s="42">
        <v>250</v>
      </c>
      <c r="G72" s="56">
        <f>'1-4'!G72*'5-11'!F72/'1-4'!F72</f>
        <v>5.5</v>
      </c>
      <c r="H72" s="56">
        <f>'1-4'!H72*'5-11'!G72/'1-4'!G72</f>
        <v>6.6249999999999991</v>
      </c>
      <c r="I72" s="56">
        <f>'1-4'!I72*'5-11'!H72/'1-4'!H72</f>
        <v>15.799999999999999</v>
      </c>
      <c r="J72" s="56">
        <f>'1-4'!J72*'5-11'!I72/'1-4'!I72</f>
        <v>142.49999999999997</v>
      </c>
      <c r="K72" s="58" t="s">
        <v>67</v>
      </c>
      <c r="L72" s="59"/>
    </row>
    <row r="73" spans="1:12" ht="27.75" customHeight="1">
      <c r="A73" s="23"/>
      <c r="B73" s="15"/>
      <c r="C73" s="11"/>
      <c r="D73" s="7" t="s">
        <v>28</v>
      </c>
      <c r="E73" s="41" t="s">
        <v>123</v>
      </c>
      <c r="F73" s="42">
        <v>210</v>
      </c>
      <c r="G73" s="56">
        <f>'1-4'!G73*'5-11'!F73/'1-4'!F73</f>
        <v>22.858499999999999</v>
      </c>
      <c r="H73" s="56">
        <f>'1-4'!H73*'5-11'!G73/'1-4'!G73</f>
        <v>18.983999999999998</v>
      </c>
      <c r="I73" s="56">
        <f>'1-4'!I73*'5-11'!H73/'1-4'!H73</f>
        <v>33.978000000000002</v>
      </c>
      <c r="J73" s="56">
        <f>'1-4'!J73*'5-11'!I73/'1-4'!I73</f>
        <v>388.72050000000002</v>
      </c>
      <c r="K73" s="58" t="s">
        <v>71</v>
      </c>
      <c r="L73" s="59"/>
    </row>
    <row r="74" spans="1:12" ht="15">
      <c r="A74" s="23"/>
      <c r="B74" s="15"/>
      <c r="C74" s="11"/>
      <c r="D74" s="7" t="s">
        <v>29</v>
      </c>
      <c r="E74" s="41"/>
      <c r="F74" s="42"/>
      <c r="G74" s="56"/>
      <c r="H74" s="56"/>
      <c r="I74" s="56"/>
      <c r="J74" s="57"/>
      <c r="K74" s="58"/>
      <c r="L74" s="59"/>
    </row>
    <row r="75" spans="1:12" ht="15">
      <c r="A75" s="23"/>
      <c r="B75" s="15"/>
      <c r="C75" s="11"/>
      <c r="D75" s="7" t="s">
        <v>30</v>
      </c>
      <c r="E75" s="60" t="s">
        <v>103</v>
      </c>
      <c r="F75" s="42">
        <v>200</v>
      </c>
      <c r="G75" s="56">
        <v>0.08</v>
      </c>
      <c r="H75" s="56">
        <v>0.02</v>
      </c>
      <c r="I75" s="56">
        <v>9.84</v>
      </c>
      <c r="J75" s="57">
        <v>37.802231999999989</v>
      </c>
      <c r="K75" s="58" t="s">
        <v>51</v>
      </c>
      <c r="L75" s="59"/>
    </row>
    <row r="76" spans="1:12" ht="15">
      <c r="A76" s="23"/>
      <c r="B76" s="15"/>
      <c r="C76" s="11"/>
      <c r="D76" s="7" t="s">
        <v>31</v>
      </c>
      <c r="E76" s="76" t="s">
        <v>100</v>
      </c>
      <c r="F76" s="42">
        <v>60</v>
      </c>
      <c r="G76" s="56">
        <f>'1-4'!G76*'5-11'!F76/'1-4'!F76</f>
        <v>3.96</v>
      </c>
      <c r="H76" s="56">
        <f>'1-4'!H76*'5-11'!G76/'1-4'!G76</f>
        <v>0.39</v>
      </c>
      <c r="I76" s="56">
        <f>'1-4'!I76*'5-11'!H76/'1-4'!H76</f>
        <v>28.14</v>
      </c>
      <c r="J76" s="56">
        <f>'1-4'!J76*'5-11'!I76/'1-4'!I76</f>
        <v>134.34059999999997</v>
      </c>
      <c r="K76" s="58" t="s">
        <v>44</v>
      </c>
      <c r="L76" s="59"/>
    </row>
    <row r="77" spans="1:12" ht="1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820</v>
      </c>
      <c r="G80" s="77">
        <f t="shared" ref="G80:L80" si="13">SUM(G71:G79)</f>
        <v>34.215166666666661</v>
      </c>
      <c r="H80" s="77">
        <f t="shared" si="13"/>
        <v>39.30233333333333</v>
      </c>
      <c r="I80" s="77">
        <f t="shared" si="13"/>
        <v>99.141333333333336</v>
      </c>
      <c r="J80" s="77">
        <f t="shared" si="13"/>
        <v>870.85437200000001</v>
      </c>
      <c r="K80" s="25"/>
      <c r="L80" s="19">
        <f t="shared" si="13"/>
        <v>0</v>
      </c>
    </row>
    <row r="81" spans="1:12" ht="15.75" customHeight="1" thickBot="1">
      <c r="A81" s="29">
        <f>A63</f>
        <v>1</v>
      </c>
      <c r="B81" s="30">
        <f>B63</f>
        <v>4</v>
      </c>
      <c r="C81" s="80" t="s">
        <v>4</v>
      </c>
      <c r="D81" s="81"/>
      <c r="E81" s="31"/>
      <c r="F81" s="32">
        <f>F70+F80</f>
        <v>1423</v>
      </c>
      <c r="G81" s="78">
        <f t="shared" ref="G81:L81" si="14">G70+G80</f>
        <v>55.10916666666666</v>
      </c>
      <c r="H81" s="78">
        <f t="shared" si="14"/>
        <v>67.313833333333335</v>
      </c>
      <c r="I81" s="78">
        <f t="shared" si="14"/>
        <v>190.03583333333336</v>
      </c>
      <c r="J81" s="78">
        <f t="shared" si="14"/>
        <v>1561.0361200000002</v>
      </c>
      <c r="K81" s="32"/>
      <c r="L81" s="32">
        <f t="shared" si="14"/>
        <v>0</v>
      </c>
    </row>
    <row r="82" spans="1:12" ht="29.25" customHeight="1">
      <c r="A82" s="20">
        <v>1</v>
      </c>
      <c r="B82" s="21">
        <v>5</v>
      </c>
      <c r="C82" s="22" t="s">
        <v>20</v>
      </c>
      <c r="D82" s="5" t="s">
        <v>21</v>
      </c>
      <c r="E82" s="39" t="s">
        <v>91</v>
      </c>
      <c r="F82" s="40">
        <v>300</v>
      </c>
      <c r="G82" s="52">
        <f>'1-4'!G82*'5-11'!F82/'1-4'!F82</f>
        <v>13.05</v>
      </c>
      <c r="H82" s="52">
        <f>'1-4'!H82*'5-11'!G82/'1-4'!G82</f>
        <v>13.68</v>
      </c>
      <c r="I82" s="52">
        <f>'1-4'!I82*'5-11'!H82/'1-4'!H82</f>
        <v>51.255000000000003</v>
      </c>
      <c r="J82" s="52">
        <f>'1-4'!J82*'5-11'!I82/'1-4'!I82</f>
        <v>368.67</v>
      </c>
      <c r="K82" s="54" t="s">
        <v>41</v>
      </c>
      <c r="L82" s="55"/>
    </row>
    <row r="83" spans="1:12" ht="15">
      <c r="A83" s="23"/>
      <c r="B83" s="15"/>
      <c r="C83" s="11"/>
      <c r="D83" s="6"/>
      <c r="E83" s="41"/>
      <c r="F83" s="42"/>
      <c r="G83" s="56"/>
      <c r="H83" s="56"/>
      <c r="I83" s="56"/>
      <c r="J83" s="57"/>
      <c r="K83" s="58"/>
      <c r="L83" s="59"/>
    </row>
    <row r="84" spans="1:12" ht="15">
      <c r="A84" s="23"/>
      <c r="B84" s="15"/>
      <c r="C84" s="11"/>
      <c r="D84" s="7" t="s">
        <v>22</v>
      </c>
      <c r="E84" s="41" t="s">
        <v>124</v>
      </c>
      <c r="F84" s="42">
        <v>200</v>
      </c>
      <c r="G84" s="56">
        <v>2.97</v>
      </c>
      <c r="H84" s="56">
        <v>3.14</v>
      </c>
      <c r="I84" s="56">
        <v>21.2</v>
      </c>
      <c r="J84" s="57">
        <v>121.596405</v>
      </c>
      <c r="K84" s="58" t="s">
        <v>68</v>
      </c>
      <c r="L84" s="59"/>
    </row>
    <row r="85" spans="1:12" ht="15">
      <c r="A85" s="23"/>
      <c r="B85" s="15"/>
      <c r="C85" s="11"/>
      <c r="D85" s="7" t="s">
        <v>23</v>
      </c>
      <c r="E85" s="76" t="s">
        <v>155</v>
      </c>
      <c r="F85" s="42">
        <v>60</v>
      </c>
      <c r="G85" s="56">
        <v>8.34</v>
      </c>
      <c r="H85" s="56">
        <v>6.52</v>
      </c>
      <c r="I85" s="56">
        <v>21.32</v>
      </c>
      <c r="J85" s="57">
        <v>177.93</v>
      </c>
      <c r="K85" s="58" t="s">
        <v>65</v>
      </c>
      <c r="L85" s="59"/>
    </row>
    <row r="86" spans="1:12" ht="15">
      <c r="A86" s="23"/>
      <c r="B86" s="15"/>
      <c r="C86" s="11"/>
      <c r="D86" s="7" t="s">
        <v>24</v>
      </c>
      <c r="E86" s="41"/>
      <c r="F86" s="42"/>
      <c r="G86" s="56"/>
      <c r="H86" s="56"/>
      <c r="I86" s="56"/>
      <c r="J86" s="57"/>
      <c r="K86" s="58"/>
      <c r="L86" s="59"/>
    </row>
    <row r="87" spans="1:12" ht="15">
      <c r="A87" s="23"/>
      <c r="B87" s="15"/>
      <c r="C87" s="11"/>
      <c r="D87" s="6"/>
      <c r="E87" s="41" t="s">
        <v>110</v>
      </c>
      <c r="F87" s="42">
        <v>68</v>
      </c>
      <c r="G87" s="56">
        <f>'1-4'!G87*'5-11'!F87/'1-4'!F87</f>
        <v>3.0146666666666664</v>
      </c>
      <c r="H87" s="56">
        <f>'1-4'!H87*'5-11'!G87/'1-4'!G87</f>
        <v>0</v>
      </c>
      <c r="I87" s="56">
        <f>'1-4'!I87*'5-11'!F87/'1-4'!F87</f>
        <v>23.482666666666667</v>
      </c>
      <c r="J87" s="56">
        <f>'1-4'!J87*'5-11'!G87/'1-4'!G87</f>
        <v>42.839999999999989</v>
      </c>
      <c r="K87" s="58" t="s">
        <v>44</v>
      </c>
      <c r="L87" s="59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628</v>
      </c>
      <c r="G89" s="77">
        <f t="shared" ref="G89:L89" si="15">SUM(G82:G88)</f>
        <v>27.374666666666666</v>
      </c>
      <c r="H89" s="77">
        <f t="shared" si="15"/>
        <v>23.34</v>
      </c>
      <c r="I89" s="77">
        <f t="shared" si="15"/>
        <v>117.25766666666667</v>
      </c>
      <c r="J89" s="77">
        <f t="shared" si="15"/>
        <v>711.03640500000006</v>
      </c>
      <c r="K89" s="25"/>
      <c r="L89" s="19">
        <f t="shared" si="1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8" t="s">
        <v>125</v>
      </c>
      <c r="F90" s="42">
        <v>100</v>
      </c>
      <c r="G90" s="56">
        <f>'1-4'!G90*'5-11'!F90/'1-4'!F90</f>
        <v>1.2166666666666666</v>
      </c>
      <c r="H90" s="56">
        <f>'1-4'!H90*'5-11'!G90/'1-4'!G90</f>
        <v>8.8666666666666654</v>
      </c>
      <c r="I90" s="56">
        <f>'1-4'!I90*'5-11'!H90/'1-4'!H90</f>
        <v>8.9499999999999993</v>
      </c>
      <c r="J90" s="56">
        <f>'1-4'!J90*'5-11'!I90/'1-4'!I90</f>
        <v>116.98461235579998</v>
      </c>
      <c r="K90" s="58" t="s">
        <v>69</v>
      </c>
      <c r="L90" s="59"/>
    </row>
    <row r="91" spans="1:12" ht="15">
      <c r="A91" s="23"/>
      <c r="B91" s="15"/>
      <c r="C91" s="11"/>
      <c r="D91" s="7" t="s">
        <v>27</v>
      </c>
      <c r="E91" s="76" t="s">
        <v>126</v>
      </c>
      <c r="F91" s="42">
        <v>250</v>
      </c>
      <c r="G91" s="56">
        <f>'1-4'!G91*'5-11'!F91/'1-4'!F91</f>
        <v>10.887499999999999</v>
      </c>
      <c r="H91" s="56">
        <f>'1-4'!H91*'5-11'!G91/'1-4'!G91</f>
        <v>6.9999999999999982</v>
      </c>
      <c r="I91" s="56">
        <f>'1-4'!I91*'5-11'!H91/'1-4'!H91</f>
        <v>29.137499999999996</v>
      </c>
      <c r="J91" s="56">
        <f>'1-4'!J91*'5-11'!I91/'1-4'!I91</f>
        <v>217.28749999999997</v>
      </c>
      <c r="K91" s="58" t="s">
        <v>70</v>
      </c>
      <c r="L91" s="59"/>
    </row>
    <row r="92" spans="1:12" ht="16.5" customHeight="1">
      <c r="A92" s="23"/>
      <c r="B92" s="15"/>
      <c r="C92" s="11"/>
      <c r="D92" s="7" t="s">
        <v>28</v>
      </c>
      <c r="E92" s="41" t="s">
        <v>127</v>
      </c>
      <c r="F92" s="42">
        <v>210</v>
      </c>
      <c r="G92" s="56">
        <f>'1-4'!G92*'5-11'!F92/'1-4'!F92</f>
        <v>12.684000000000001</v>
      </c>
      <c r="H92" s="56">
        <f>'1-4'!H92*'5-11'!G92/'1-4'!G92</f>
        <v>14.458500000000001</v>
      </c>
      <c r="I92" s="56">
        <f>'1-4'!I92*'5-11'!H92/'1-4'!H92</f>
        <v>25.6935</v>
      </c>
      <c r="J92" s="56">
        <f>'1-4'!J92*'5-11'!I92/'1-4'!I92</f>
        <v>281.46300000000002</v>
      </c>
      <c r="K92" s="58" t="s">
        <v>84</v>
      </c>
      <c r="L92" s="59"/>
    </row>
    <row r="93" spans="1:12" ht="15">
      <c r="A93" s="23"/>
      <c r="B93" s="15"/>
      <c r="C93" s="11"/>
      <c r="D93" s="7" t="s">
        <v>29</v>
      </c>
      <c r="E93" s="41"/>
      <c r="F93" s="42"/>
      <c r="G93" s="56"/>
      <c r="H93" s="56"/>
      <c r="I93" s="56"/>
      <c r="J93" s="57"/>
      <c r="K93" s="58"/>
      <c r="L93" s="59"/>
    </row>
    <row r="94" spans="1:12" ht="15">
      <c r="A94" s="23"/>
      <c r="B94" s="15"/>
      <c r="C94" s="11"/>
      <c r="D94" s="7" t="s">
        <v>30</v>
      </c>
      <c r="E94" s="76" t="s">
        <v>128</v>
      </c>
      <c r="F94" s="42">
        <v>200</v>
      </c>
      <c r="G94" s="56">
        <v>0.72</v>
      </c>
      <c r="H94" s="56">
        <v>0.03</v>
      </c>
      <c r="I94" s="56">
        <v>23.24</v>
      </c>
      <c r="J94" s="57">
        <v>88.19</v>
      </c>
      <c r="K94" s="58" t="s">
        <v>55</v>
      </c>
      <c r="L94" s="59"/>
    </row>
    <row r="95" spans="1:12" ht="15">
      <c r="A95" s="23"/>
      <c r="B95" s="15"/>
      <c r="C95" s="11"/>
      <c r="D95" s="7" t="s">
        <v>31</v>
      </c>
      <c r="E95" s="76" t="s">
        <v>100</v>
      </c>
      <c r="F95" s="42">
        <v>60</v>
      </c>
      <c r="G95" s="56">
        <f>'1-4'!G95*'5-11'!F95/'1-4'!F95</f>
        <v>3.96</v>
      </c>
      <c r="H95" s="56">
        <f>'1-4'!H95*'5-11'!G95/'1-4'!G95</f>
        <v>0.39</v>
      </c>
      <c r="I95" s="56">
        <f>'1-4'!I95*'5-11'!H95/'1-4'!H95</f>
        <v>28.14</v>
      </c>
      <c r="J95" s="56">
        <f>'1-4'!J95*'5-11'!I95/'1-4'!I95</f>
        <v>134.34059999999997</v>
      </c>
      <c r="K95" s="58" t="s">
        <v>44</v>
      </c>
      <c r="L95" s="59"/>
    </row>
    <row r="96" spans="1:12" ht="1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820</v>
      </c>
      <c r="G99" s="77">
        <f t="shared" ref="G99:L99" si="16">SUM(G90:G98)</f>
        <v>29.468166666666669</v>
      </c>
      <c r="H99" s="77">
        <f t="shared" si="16"/>
        <v>30.745166666666666</v>
      </c>
      <c r="I99" s="77">
        <f t="shared" si="16"/>
        <v>115.16099999999999</v>
      </c>
      <c r="J99" s="77">
        <f t="shared" si="16"/>
        <v>838.26571235579991</v>
      </c>
      <c r="K99" s="25"/>
      <c r="L99" s="19">
        <f t="shared" si="16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80" t="s">
        <v>4</v>
      </c>
      <c r="D100" s="81"/>
      <c r="E100" s="31"/>
      <c r="F100" s="32">
        <f>F89+F99</f>
        <v>1448</v>
      </c>
      <c r="G100" s="78">
        <f t="shared" ref="G100:L100" si="17">G89+G99</f>
        <v>56.842833333333331</v>
      </c>
      <c r="H100" s="78">
        <f t="shared" si="17"/>
        <v>54.085166666666666</v>
      </c>
      <c r="I100" s="78">
        <f t="shared" si="17"/>
        <v>232.41866666666664</v>
      </c>
      <c r="J100" s="78">
        <f t="shared" si="17"/>
        <v>1549.3021173558</v>
      </c>
      <c r="K100" s="32"/>
      <c r="L100" s="32">
        <f t="shared" si="17"/>
        <v>0</v>
      </c>
    </row>
    <row r="101" spans="1:12" ht="26.25" customHeight="1">
      <c r="A101" s="20">
        <v>2</v>
      </c>
      <c r="B101" s="21">
        <v>1</v>
      </c>
      <c r="C101" s="22" t="s">
        <v>20</v>
      </c>
      <c r="D101" s="5" t="s">
        <v>21</v>
      </c>
      <c r="E101" s="39" t="s">
        <v>129</v>
      </c>
      <c r="F101" s="40">
        <v>300</v>
      </c>
      <c r="G101" s="52">
        <f>'1-4'!G101*'5-11'!F101/'1-4'!F101</f>
        <v>9.7949999999999999</v>
      </c>
      <c r="H101" s="52">
        <f>'1-4'!H101*'5-11'!G101/'1-4'!G101</f>
        <v>8.9550000000000001</v>
      </c>
      <c r="I101" s="52">
        <f>'1-4'!I101*'5-11'!H101/'1-4'!H101</f>
        <v>48.824999999999996</v>
      </c>
      <c r="J101" s="52">
        <f>'1-4'!J101*'5-11'!I101/'1-4'!I101</f>
        <v>312.65999999999997</v>
      </c>
      <c r="K101" s="54" t="s">
        <v>72</v>
      </c>
      <c r="L101" s="55"/>
    </row>
    <row r="102" spans="1:12" ht="15">
      <c r="A102" s="23"/>
      <c r="B102" s="15"/>
      <c r="C102" s="11"/>
      <c r="D102" s="6"/>
      <c r="E102" s="41"/>
      <c r="F102" s="42"/>
      <c r="G102" s="56"/>
      <c r="H102" s="56"/>
      <c r="I102" s="56"/>
      <c r="J102" s="57"/>
      <c r="K102" s="58"/>
      <c r="L102" s="59"/>
    </row>
    <row r="103" spans="1:12" ht="15">
      <c r="A103" s="23"/>
      <c r="B103" s="15"/>
      <c r="C103" s="11"/>
      <c r="D103" s="7" t="s">
        <v>22</v>
      </c>
      <c r="E103" s="41" t="s">
        <v>92</v>
      </c>
      <c r="F103" s="42">
        <v>200</v>
      </c>
      <c r="G103" s="56">
        <v>3.14</v>
      </c>
      <c r="H103" s="56">
        <v>3.21</v>
      </c>
      <c r="I103" s="56">
        <v>14.39</v>
      </c>
      <c r="J103" s="57">
        <v>96.37</v>
      </c>
      <c r="K103" s="58" t="s">
        <v>85</v>
      </c>
      <c r="L103" s="59"/>
    </row>
    <row r="104" spans="1:12" ht="15">
      <c r="A104" s="23"/>
      <c r="B104" s="15"/>
      <c r="C104" s="11"/>
      <c r="D104" s="7" t="s">
        <v>23</v>
      </c>
      <c r="E104" s="76" t="s">
        <v>154</v>
      </c>
      <c r="F104" s="42">
        <v>61</v>
      </c>
      <c r="G104" s="56">
        <f>'1-4'!G104*'5-11'!F104/'1-4'!F104</f>
        <v>3.2126666666666668</v>
      </c>
      <c r="H104" s="56">
        <f>'1-4'!H104*'5-11'!G104/'1-4'!G104</f>
        <v>8.5908333333333324</v>
      </c>
      <c r="I104" s="56">
        <f>'1-4'!I104*'5-11'!H104/'1-4'!H104</f>
        <v>21.807500000000001</v>
      </c>
      <c r="J104" s="56">
        <f>'1-4'!J104*'5-11'!I104/'1-4'!I104</f>
        <v>176.76783333333336</v>
      </c>
      <c r="K104" s="58" t="s">
        <v>44</v>
      </c>
      <c r="L104" s="59"/>
    </row>
    <row r="105" spans="1:12" ht="15">
      <c r="A105" s="23"/>
      <c r="B105" s="15"/>
      <c r="C105" s="11"/>
      <c r="D105" s="7" t="s">
        <v>24</v>
      </c>
      <c r="E105" s="41"/>
      <c r="F105" s="42"/>
      <c r="G105" s="56"/>
      <c r="H105" s="56"/>
      <c r="I105" s="56"/>
      <c r="J105" s="57"/>
      <c r="K105" s="58"/>
      <c r="L105" s="59"/>
    </row>
    <row r="106" spans="1:12" ht="15">
      <c r="A106" s="23"/>
      <c r="B106" s="15"/>
      <c r="C106" s="11"/>
      <c r="D106" s="6"/>
      <c r="E106" s="41" t="s">
        <v>130</v>
      </c>
      <c r="F106" s="42">
        <v>108</v>
      </c>
      <c r="G106" s="56">
        <v>7.95</v>
      </c>
      <c r="H106" s="56">
        <v>10.39</v>
      </c>
      <c r="I106" s="56">
        <v>21.3</v>
      </c>
      <c r="J106" s="57">
        <v>202.68</v>
      </c>
      <c r="K106" s="58"/>
      <c r="L106" s="59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669</v>
      </c>
      <c r="G108" s="77">
        <f t="shared" ref="G108:J108" si="18">SUM(G101:G107)</f>
        <v>24.097666666666665</v>
      </c>
      <c r="H108" s="77">
        <f t="shared" si="18"/>
        <v>31.145833333333332</v>
      </c>
      <c r="I108" s="77">
        <f t="shared" si="18"/>
        <v>106.32249999999999</v>
      </c>
      <c r="J108" s="77">
        <f t="shared" si="18"/>
        <v>788.47783333333336</v>
      </c>
      <c r="K108" s="25"/>
      <c r="L108" s="19">
        <f t="shared" ref="L108" si="19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8"/>
      <c r="F109" s="42"/>
      <c r="G109" s="56"/>
      <c r="H109" s="56"/>
      <c r="I109" s="56"/>
      <c r="J109" s="57"/>
      <c r="K109" s="58"/>
      <c r="L109" s="59"/>
    </row>
    <row r="110" spans="1:12" ht="16.5" customHeight="1">
      <c r="A110" s="23"/>
      <c r="B110" s="15"/>
      <c r="C110" s="11"/>
      <c r="D110" s="7" t="s">
        <v>27</v>
      </c>
      <c r="E110" s="76" t="s">
        <v>131</v>
      </c>
      <c r="F110" s="42">
        <v>260</v>
      </c>
      <c r="G110" s="56">
        <f>'1-4'!G110*'5-11'!F110/'1-4'!F110</f>
        <v>2.08</v>
      </c>
      <c r="H110" s="56">
        <f>'1-4'!H110*'5-11'!G110/'1-4'!G110</f>
        <v>7.1499999999999995</v>
      </c>
      <c r="I110" s="56">
        <f>'1-4'!I110*'5-11'!H110/'1-4'!H110</f>
        <v>13.52</v>
      </c>
      <c r="J110" s="56">
        <f>'1-4'!J110*'5-11'!I110/'1-4'!I110</f>
        <v>123.5</v>
      </c>
      <c r="K110" s="58" t="s">
        <v>73</v>
      </c>
      <c r="L110" s="59"/>
    </row>
    <row r="111" spans="1:12" ht="15">
      <c r="A111" s="23"/>
      <c r="B111" s="15"/>
      <c r="C111" s="11"/>
      <c r="D111" s="7" t="s">
        <v>28</v>
      </c>
      <c r="E111" s="41" t="s">
        <v>132</v>
      </c>
      <c r="F111" s="42">
        <v>100</v>
      </c>
      <c r="G111" s="56">
        <f>'1-4'!G111*'5-11'!F111/'1-4'!F111</f>
        <v>17.244444444444444</v>
      </c>
      <c r="H111" s="56">
        <f>'1-4'!H111*'5-11'!G111/'1-4'!G111</f>
        <v>16.744444444444444</v>
      </c>
      <c r="I111" s="56">
        <f>'1-4'!I111*'5-11'!H111/'1-4'!H111</f>
        <v>11.133333333333331</v>
      </c>
      <c r="J111" s="56">
        <f>'1-4'!J111*'5-11'!I111/'1-4'!I111</f>
        <v>263.15555555555551</v>
      </c>
      <c r="K111" s="58" t="s">
        <v>86</v>
      </c>
      <c r="L111" s="59"/>
    </row>
    <row r="112" spans="1:12" ht="15">
      <c r="A112" s="23"/>
      <c r="B112" s="15"/>
      <c r="C112" s="11"/>
      <c r="D112" s="7" t="s">
        <v>29</v>
      </c>
      <c r="E112" s="41" t="s">
        <v>106</v>
      </c>
      <c r="F112" s="42">
        <v>180</v>
      </c>
      <c r="G112" s="56">
        <f>'1-4'!G112*'5-11'!F112/'1-4'!F112</f>
        <v>4.3559999999999999</v>
      </c>
      <c r="H112" s="56">
        <f>'1-4'!H112*'5-11'!G112/'1-4'!G112</f>
        <v>3.8160000000000003</v>
      </c>
      <c r="I112" s="56">
        <f>'1-4'!I112*'5-11'!H112/'1-4'!H112</f>
        <v>45.911999999999999</v>
      </c>
      <c r="J112" s="56">
        <f>'1-4'!J112*'5-11'!I112/'1-4'!I112</f>
        <v>236.1</v>
      </c>
      <c r="K112" s="58" t="s">
        <v>54</v>
      </c>
      <c r="L112" s="59"/>
    </row>
    <row r="113" spans="1:12" ht="15">
      <c r="A113" s="23"/>
      <c r="B113" s="15"/>
      <c r="C113" s="11"/>
      <c r="D113" s="7" t="s">
        <v>30</v>
      </c>
      <c r="E113" s="60" t="s">
        <v>133</v>
      </c>
      <c r="F113" s="42">
        <v>200</v>
      </c>
      <c r="G113" s="56">
        <v>1.02</v>
      </c>
      <c r="H113" s="56">
        <v>0.06</v>
      </c>
      <c r="I113" s="56">
        <v>23.18</v>
      </c>
      <c r="J113" s="57">
        <v>87.598919999999993</v>
      </c>
      <c r="K113" s="58" t="s">
        <v>57</v>
      </c>
      <c r="L113" s="59"/>
    </row>
    <row r="114" spans="1:12" ht="15">
      <c r="A114" s="23"/>
      <c r="B114" s="15"/>
      <c r="C114" s="11"/>
      <c r="D114" s="7" t="s">
        <v>31</v>
      </c>
      <c r="E114" s="76" t="s">
        <v>100</v>
      </c>
      <c r="F114" s="42">
        <v>60</v>
      </c>
      <c r="G114" s="56">
        <f>'1-4'!G114*'5-11'!F114/'1-4'!F114</f>
        <v>3.96</v>
      </c>
      <c r="H114" s="56">
        <f>'1-4'!H114*'5-11'!G114/'1-4'!G114</f>
        <v>0.39</v>
      </c>
      <c r="I114" s="56">
        <f>'1-4'!I114*'5-11'!H114/'1-4'!H114</f>
        <v>28.14</v>
      </c>
      <c r="J114" s="56">
        <f>'1-4'!J114*'5-11'!I114/'1-4'!I114</f>
        <v>134.34059999999997</v>
      </c>
      <c r="K114" s="58" t="s">
        <v>44</v>
      </c>
      <c r="L114" s="59"/>
    </row>
    <row r="115" spans="1:12" ht="1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800</v>
      </c>
      <c r="G118" s="77">
        <f t="shared" ref="G118:J118" si="20">SUM(G109:G117)</f>
        <v>28.660444444444447</v>
      </c>
      <c r="H118" s="77">
        <f t="shared" si="20"/>
        <v>28.16044444444444</v>
      </c>
      <c r="I118" s="77">
        <f t="shared" si="20"/>
        <v>121.88533333333332</v>
      </c>
      <c r="J118" s="77">
        <f t="shared" si="20"/>
        <v>844.69507555555549</v>
      </c>
      <c r="K118" s="25"/>
      <c r="L118" s="19">
        <f t="shared" ref="L118" si="21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80" t="s">
        <v>4</v>
      </c>
      <c r="D119" s="81"/>
      <c r="E119" s="31"/>
      <c r="F119" s="32">
        <f>F108+F118</f>
        <v>1469</v>
      </c>
      <c r="G119" s="78">
        <f t="shared" ref="G119:L119" si="22">G108+G118</f>
        <v>52.758111111111113</v>
      </c>
      <c r="H119" s="78">
        <f t="shared" si="22"/>
        <v>59.306277777777773</v>
      </c>
      <c r="I119" s="78">
        <f t="shared" si="22"/>
        <v>228.20783333333333</v>
      </c>
      <c r="J119" s="78">
        <f t="shared" si="22"/>
        <v>1633.1729088888887</v>
      </c>
      <c r="K119" s="32"/>
      <c r="L119" s="32">
        <f t="shared" si="22"/>
        <v>0</v>
      </c>
    </row>
    <row r="120" spans="1:12" ht="25.5" customHeight="1">
      <c r="A120" s="14">
        <v>2</v>
      </c>
      <c r="B120" s="15">
        <v>2</v>
      </c>
      <c r="C120" s="22" t="s">
        <v>20</v>
      </c>
      <c r="D120" s="5" t="s">
        <v>21</v>
      </c>
      <c r="E120" s="39" t="s">
        <v>134</v>
      </c>
      <c r="F120" s="40">
        <v>300</v>
      </c>
      <c r="G120" s="52">
        <f>'1-4'!G120*'5-11'!F120/'1-4'!F120</f>
        <v>7.4850000000000003</v>
      </c>
      <c r="H120" s="52">
        <f>'1-4'!H120*'5-11'!G120/'1-4'!G120</f>
        <v>9.7650000000000006</v>
      </c>
      <c r="I120" s="52">
        <f>'1-4'!I120*'5-11'!H120/'1-4'!H120</f>
        <v>39.630000000000003</v>
      </c>
      <c r="J120" s="52">
        <f>'1-4'!J120*'5-11'!I120/'1-4'!I120</f>
        <v>274.23748349999994</v>
      </c>
      <c r="K120" s="54" t="s">
        <v>56</v>
      </c>
      <c r="L120" s="55"/>
    </row>
    <row r="121" spans="1:12" ht="15">
      <c r="A121" s="14"/>
      <c r="B121" s="15"/>
      <c r="C121" s="11"/>
      <c r="D121" s="6"/>
      <c r="E121" s="76" t="s">
        <v>135</v>
      </c>
      <c r="F121" s="42">
        <v>60</v>
      </c>
      <c r="G121" s="56">
        <v>3.82</v>
      </c>
      <c r="H121" s="56">
        <v>2</v>
      </c>
      <c r="I121" s="56">
        <v>7.04</v>
      </c>
      <c r="J121" s="57">
        <v>40.130000000000003</v>
      </c>
      <c r="K121" s="58" t="s">
        <v>44</v>
      </c>
      <c r="L121" s="59"/>
    </row>
    <row r="122" spans="1:12" ht="15">
      <c r="A122" s="14"/>
      <c r="B122" s="15"/>
      <c r="C122" s="11"/>
      <c r="D122" s="7" t="s">
        <v>22</v>
      </c>
      <c r="E122" s="41" t="s">
        <v>111</v>
      </c>
      <c r="F122" s="42">
        <v>200</v>
      </c>
      <c r="G122" s="56">
        <v>1.02</v>
      </c>
      <c r="H122" s="56">
        <v>0.06</v>
      </c>
      <c r="I122" s="56">
        <v>34.119999999999997</v>
      </c>
      <c r="J122" s="57">
        <v>130.78</v>
      </c>
      <c r="K122" s="58" t="s">
        <v>57</v>
      </c>
      <c r="L122" s="59"/>
    </row>
    <row r="123" spans="1:12" ht="15">
      <c r="A123" s="14"/>
      <c r="B123" s="15"/>
      <c r="C123" s="11"/>
      <c r="D123" s="7" t="s">
        <v>23</v>
      </c>
      <c r="E123" s="41" t="s">
        <v>157</v>
      </c>
      <c r="F123" s="42">
        <v>65</v>
      </c>
      <c r="G123" s="56">
        <f>'1-4'!G123*'5-11'!F123/'1-4'!F123</f>
        <v>6.2725</v>
      </c>
      <c r="H123" s="56">
        <f>'1-4'!H123*'5-11'!G123/'1-4'!G123</f>
        <v>12.035833333333333</v>
      </c>
      <c r="I123" s="56">
        <f>'1-4'!I123*'5-11'!H123/'1-4'!H123</f>
        <v>23.237499999999997</v>
      </c>
      <c r="J123" s="56">
        <f>'1-4'!J123*'5-11'!I123/'1-4'!I123</f>
        <v>226.34083333333334</v>
      </c>
      <c r="K123" s="58" t="s">
        <v>87</v>
      </c>
      <c r="L123" s="59"/>
    </row>
    <row r="124" spans="1:12" ht="15">
      <c r="A124" s="14"/>
      <c r="B124" s="15"/>
      <c r="C124" s="11"/>
      <c r="D124" s="7" t="s">
        <v>24</v>
      </c>
      <c r="E124" s="76"/>
      <c r="F124" s="42"/>
      <c r="G124" s="56"/>
      <c r="H124" s="56"/>
      <c r="I124" s="56"/>
      <c r="J124" s="57"/>
      <c r="K124" s="58"/>
      <c r="L124" s="59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625</v>
      </c>
      <c r="G127" s="77">
        <f t="shared" ref="G127:J127" si="23">SUM(G120:G126)</f>
        <v>18.5975</v>
      </c>
      <c r="H127" s="77">
        <f t="shared" si="23"/>
        <v>23.860833333333332</v>
      </c>
      <c r="I127" s="77">
        <f t="shared" si="23"/>
        <v>104.02749999999999</v>
      </c>
      <c r="J127" s="77">
        <f t="shared" si="23"/>
        <v>671.48831683333322</v>
      </c>
      <c r="K127" s="25"/>
      <c r="L127" s="19">
        <f t="shared" ref="L127" si="24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136</v>
      </c>
      <c r="F128" s="42">
        <v>100</v>
      </c>
      <c r="G128" s="56">
        <f>'1-4'!G128*'5-11'!F128/'1-4'!F128</f>
        <v>1.2166666666666666</v>
      </c>
      <c r="H128" s="56">
        <f>'1-4'!H128*'5-11'!G128/'1-4'!G128</f>
        <v>8.8666666666666654</v>
      </c>
      <c r="I128" s="56">
        <f>'1-4'!I128*'5-11'!H128/'1-4'!H128</f>
        <v>8.9499999999999993</v>
      </c>
      <c r="J128" s="56">
        <f>'1-4'!J128*'5-11'!I128/'1-4'!I128</f>
        <v>116.98461235579998</v>
      </c>
      <c r="K128" s="58" t="s">
        <v>90</v>
      </c>
      <c r="L128" s="67"/>
    </row>
    <row r="129" spans="1:12" ht="26.25">
      <c r="A129" s="14"/>
      <c r="B129" s="15"/>
      <c r="C129" s="11"/>
      <c r="D129" s="7" t="s">
        <v>27</v>
      </c>
      <c r="E129" s="68" t="s">
        <v>137</v>
      </c>
      <c r="F129" s="42">
        <v>250</v>
      </c>
      <c r="G129" s="56">
        <f>'1-4'!G129*'5-11'!F129/'1-4'!F129</f>
        <v>5.1875</v>
      </c>
      <c r="H129" s="56">
        <f>'1-4'!H129*'5-11'!G129/'1-4'!G129</f>
        <v>8.1624999999999996</v>
      </c>
      <c r="I129" s="56">
        <f>'1-4'!I129*'5-11'!H129/'1-4'!H129</f>
        <v>19.412499999999998</v>
      </c>
      <c r="J129" s="56">
        <f>'1-4'!J129*'5-11'!I129/'1-4'!I129</f>
        <v>167.12499999999997</v>
      </c>
      <c r="K129" s="58" t="s">
        <v>59</v>
      </c>
      <c r="L129" s="59"/>
    </row>
    <row r="130" spans="1:12" ht="15">
      <c r="A130" s="14"/>
      <c r="B130" s="15"/>
      <c r="C130" s="11"/>
      <c r="D130" s="7" t="s">
        <v>28</v>
      </c>
      <c r="E130" s="76" t="s">
        <v>138</v>
      </c>
      <c r="F130" s="42">
        <v>100</v>
      </c>
      <c r="G130" s="56">
        <v>12.93</v>
      </c>
      <c r="H130" s="56">
        <v>15.05</v>
      </c>
      <c r="I130" s="56">
        <v>25.77</v>
      </c>
      <c r="J130" s="57">
        <v>259.37254999999999</v>
      </c>
      <c r="K130" s="58" t="s">
        <v>53</v>
      </c>
      <c r="L130" s="59"/>
    </row>
    <row r="131" spans="1:12" ht="15">
      <c r="A131" s="14"/>
      <c r="B131" s="15"/>
      <c r="C131" s="11"/>
      <c r="D131" s="7" t="s">
        <v>29</v>
      </c>
      <c r="E131" s="41" t="s">
        <v>116</v>
      </c>
      <c r="F131" s="42">
        <v>180</v>
      </c>
      <c r="G131" s="56">
        <f>'1-4'!G131*'5-11'!F131/'1-4'!F131</f>
        <v>6.36</v>
      </c>
      <c r="H131" s="56">
        <f>'1-4'!H131*'5-11'!G131/'1-4'!G131</f>
        <v>3.5760000000000001</v>
      </c>
      <c r="I131" s="56">
        <f>'1-4'!I131*'5-11'!H131/'1-4'!H131</f>
        <v>40.932000000000002</v>
      </c>
      <c r="J131" s="56">
        <f>'1-4'!J131*'5-11'!I131/'1-4'!I131</f>
        <v>220.7282094</v>
      </c>
      <c r="K131" s="58" t="s">
        <v>61</v>
      </c>
      <c r="L131" s="59"/>
    </row>
    <row r="132" spans="1:12" ht="15">
      <c r="A132" s="14"/>
      <c r="B132" s="15"/>
      <c r="C132" s="11"/>
      <c r="D132" s="7" t="s">
        <v>30</v>
      </c>
      <c r="E132" s="76" t="s">
        <v>103</v>
      </c>
      <c r="F132" s="42">
        <v>200</v>
      </c>
      <c r="G132" s="56">
        <v>0.08</v>
      </c>
      <c r="H132" s="56">
        <v>0.02</v>
      </c>
      <c r="I132" s="56">
        <v>9.84</v>
      </c>
      <c r="J132" s="57">
        <v>37.802231999999989</v>
      </c>
      <c r="K132" s="58" t="s">
        <v>51</v>
      </c>
      <c r="L132" s="59"/>
    </row>
    <row r="133" spans="1:12" ht="15">
      <c r="A133" s="14"/>
      <c r="B133" s="15"/>
      <c r="C133" s="11"/>
      <c r="D133" s="7" t="s">
        <v>31</v>
      </c>
      <c r="E133" s="76" t="s">
        <v>100</v>
      </c>
      <c r="F133" s="42">
        <v>60</v>
      </c>
      <c r="G133" s="56">
        <f>'1-4'!G133*'5-11'!F133/'1-4'!F133</f>
        <v>3.96</v>
      </c>
      <c r="H133" s="56">
        <f>'1-4'!H133*'5-11'!G133/'1-4'!G133</f>
        <v>0.39</v>
      </c>
      <c r="I133" s="56">
        <f>'1-4'!I133*'5-11'!H133/'1-4'!H133</f>
        <v>28.14</v>
      </c>
      <c r="J133" s="56">
        <f>'1-4'!J133*'5-11'!I133/'1-4'!I133</f>
        <v>134.34059999999997</v>
      </c>
      <c r="K133" s="58" t="s">
        <v>44</v>
      </c>
      <c r="L133" s="59"/>
    </row>
    <row r="134" spans="1:12" ht="1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890</v>
      </c>
      <c r="G137" s="77">
        <f t="shared" ref="G137:J137" si="25">SUM(G128:G136)</f>
        <v>29.734166666666667</v>
      </c>
      <c r="H137" s="77">
        <f t="shared" si="25"/>
        <v>36.06516666666667</v>
      </c>
      <c r="I137" s="77">
        <f t="shared" si="25"/>
        <v>133.0445</v>
      </c>
      <c r="J137" s="77">
        <f t="shared" si="25"/>
        <v>936.3532037558</v>
      </c>
      <c r="K137" s="25"/>
      <c r="L137" s="19">
        <f t="shared" ref="L137" si="26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80" t="s">
        <v>4</v>
      </c>
      <c r="D138" s="81"/>
      <c r="E138" s="31"/>
      <c r="F138" s="32">
        <f>F127+F137</f>
        <v>1515</v>
      </c>
      <c r="G138" s="78">
        <f t="shared" ref="G138:L138" si="27">G127+G137</f>
        <v>48.331666666666663</v>
      </c>
      <c r="H138" s="78">
        <f t="shared" si="27"/>
        <v>59.926000000000002</v>
      </c>
      <c r="I138" s="78">
        <f t="shared" si="27"/>
        <v>237.072</v>
      </c>
      <c r="J138" s="78">
        <f t="shared" si="27"/>
        <v>1607.8415205891333</v>
      </c>
      <c r="K138" s="32"/>
      <c r="L138" s="32">
        <f t="shared" si="27"/>
        <v>0</v>
      </c>
    </row>
    <row r="139" spans="1:12" ht="27.75" customHeight="1" thickBot="1">
      <c r="A139" s="20">
        <v>2</v>
      </c>
      <c r="B139" s="21">
        <v>3</v>
      </c>
      <c r="C139" s="22" t="s">
        <v>20</v>
      </c>
      <c r="D139" s="5" t="s">
        <v>21</v>
      </c>
      <c r="E139" s="39" t="s">
        <v>140</v>
      </c>
      <c r="F139" s="40">
        <v>270</v>
      </c>
      <c r="G139" s="52">
        <f>'1-4'!G139*'5-11'!F139/'1-4'!F139</f>
        <v>14.741999999999997</v>
      </c>
      <c r="H139" s="52">
        <f>'1-4'!H139*'5-11'!G139/'1-4'!G139</f>
        <v>11.411999999999999</v>
      </c>
      <c r="I139" s="52">
        <f>'1-4'!I139*'5-11'!H139/'1-4'!H139</f>
        <v>54.593999999999994</v>
      </c>
      <c r="J139" s="52">
        <f>'1-4'!J139*'5-11'!I139/'1-4'!I139</f>
        <v>322.64999999999998</v>
      </c>
      <c r="K139" s="54" t="s">
        <v>74</v>
      </c>
      <c r="L139" s="55"/>
    </row>
    <row r="140" spans="1:12" ht="15">
      <c r="A140" s="23"/>
      <c r="B140" s="15"/>
      <c r="C140" s="11"/>
      <c r="D140" s="6"/>
      <c r="E140" s="39"/>
      <c r="F140" s="40"/>
      <c r="G140" s="52"/>
      <c r="H140" s="52"/>
      <c r="I140" s="52"/>
      <c r="J140" s="53"/>
      <c r="K140" s="54"/>
      <c r="L140" s="55"/>
    </row>
    <row r="141" spans="1:12" ht="15">
      <c r="A141" s="23"/>
      <c r="B141" s="15"/>
      <c r="C141" s="11"/>
      <c r="D141" s="7" t="s">
        <v>22</v>
      </c>
      <c r="E141" s="41" t="s">
        <v>120</v>
      </c>
      <c r="F141" s="42">
        <v>200</v>
      </c>
      <c r="G141" s="56">
        <v>3.64</v>
      </c>
      <c r="H141" s="56">
        <v>3.34</v>
      </c>
      <c r="I141" s="56">
        <v>24.1</v>
      </c>
      <c r="J141" s="57">
        <v>134.767248</v>
      </c>
      <c r="K141" s="58" t="s">
        <v>64</v>
      </c>
      <c r="L141" s="59"/>
    </row>
    <row r="142" spans="1:12" ht="15.75" customHeight="1">
      <c r="A142" s="23"/>
      <c r="B142" s="15"/>
      <c r="C142" s="11"/>
      <c r="D142" s="7" t="s">
        <v>23</v>
      </c>
      <c r="E142" s="41" t="s">
        <v>93</v>
      </c>
      <c r="F142" s="42">
        <v>50</v>
      </c>
      <c r="G142" s="56">
        <v>3.16</v>
      </c>
      <c r="H142" s="56">
        <v>8.4499999999999993</v>
      </c>
      <c r="I142" s="56">
        <v>21.45</v>
      </c>
      <c r="J142" s="57">
        <v>173.87</v>
      </c>
      <c r="K142" s="58" t="s">
        <v>43</v>
      </c>
      <c r="L142" s="59"/>
    </row>
    <row r="143" spans="1:12" ht="15">
      <c r="A143" s="23"/>
      <c r="B143" s="15"/>
      <c r="C143" s="11"/>
      <c r="D143" s="7" t="s">
        <v>24</v>
      </c>
      <c r="E143" s="76" t="s">
        <v>94</v>
      </c>
      <c r="F143" s="42">
        <v>130</v>
      </c>
      <c r="G143" s="56">
        <v>0.52</v>
      </c>
      <c r="H143" s="56">
        <v>0.52</v>
      </c>
      <c r="I143" s="56">
        <v>15.08</v>
      </c>
      <c r="J143" s="57">
        <v>63.28</v>
      </c>
      <c r="K143" s="58" t="s">
        <v>44</v>
      </c>
      <c r="L143" s="59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28">SUM(G139:G145)</f>
        <v>22.061999999999998</v>
      </c>
      <c r="H146" s="19">
        <f t="shared" si="28"/>
        <v>23.721999999999998</v>
      </c>
      <c r="I146" s="19">
        <f t="shared" si="28"/>
        <v>115.22399999999999</v>
      </c>
      <c r="J146" s="19">
        <f t="shared" si="28"/>
        <v>694.56724799999995</v>
      </c>
      <c r="K146" s="25"/>
      <c r="L146" s="19">
        <f t="shared" ref="L146" si="29">SUM(L139:L145)</f>
        <v>0</v>
      </c>
    </row>
    <row r="147" spans="1:12" ht="15" customHeight="1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76"/>
      <c r="F147" s="42"/>
      <c r="G147" s="56"/>
      <c r="H147" s="56"/>
      <c r="I147" s="56"/>
      <c r="J147" s="57"/>
      <c r="K147" s="58"/>
      <c r="L147" s="59"/>
    </row>
    <row r="148" spans="1:12" ht="26.25">
      <c r="A148" s="23"/>
      <c r="B148" s="15"/>
      <c r="C148" s="11"/>
      <c r="D148" s="7" t="s">
        <v>27</v>
      </c>
      <c r="E148" s="76" t="s">
        <v>141</v>
      </c>
      <c r="F148" s="42">
        <v>270</v>
      </c>
      <c r="G148" s="56">
        <f>'1-4'!G148*'5-11'!F148/'1-4'!F148</f>
        <v>4.6881818181818176</v>
      </c>
      <c r="H148" s="56">
        <f>'1-4'!H148*'5-11'!G148/'1-4'!G148</f>
        <v>5.6945454545454535</v>
      </c>
      <c r="I148" s="56">
        <f>'1-4'!I148*'5-11'!H148/'1-4'!H148</f>
        <v>9.0940909090909088</v>
      </c>
      <c r="J148" s="56">
        <f>'1-4'!J148*'5-11'!I148/'1-4'!I148</f>
        <v>103.47136363636363</v>
      </c>
      <c r="K148" s="58" t="s">
        <v>45</v>
      </c>
      <c r="L148" s="59"/>
    </row>
    <row r="149" spans="1:12" ht="15">
      <c r="A149" s="23"/>
      <c r="B149" s="15"/>
      <c r="C149" s="11"/>
      <c r="D149" s="7" t="s">
        <v>28</v>
      </c>
      <c r="E149" s="41" t="s">
        <v>142</v>
      </c>
      <c r="F149" s="42">
        <v>100</v>
      </c>
      <c r="G149" s="56">
        <f>'1-4'!G149*'5-11'!F149/'1-4'!F149</f>
        <v>12.444444444444445</v>
      </c>
      <c r="H149" s="56">
        <f>'1-4'!H149*'5-11'!G149/'1-4'!G149</f>
        <v>13.555555555555557</v>
      </c>
      <c r="I149" s="56">
        <f>'1-4'!I149*'5-11'!H149/'1-4'!H149</f>
        <v>20.666666666666671</v>
      </c>
      <c r="J149" s="56">
        <f>'1-4'!J149*'5-11'!I149/'1-4'!I149</f>
        <v>221.11111111111117</v>
      </c>
      <c r="K149" s="58" t="s">
        <v>46</v>
      </c>
      <c r="L149" s="59"/>
    </row>
    <row r="150" spans="1:12" ht="15">
      <c r="A150" s="23"/>
      <c r="B150" s="15"/>
      <c r="C150" s="11"/>
      <c r="D150" s="7" t="s">
        <v>29</v>
      </c>
      <c r="E150" s="41" t="s">
        <v>143</v>
      </c>
      <c r="F150" s="42">
        <v>180</v>
      </c>
      <c r="G150" s="56">
        <f>'1-4'!G150*'5-11'!F150/'1-4'!F150</f>
        <v>3.7319999999999998</v>
      </c>
      <c r="H150" s="56">
        <f>'1-4'!H150*'5-11'!G150/'1-4'!G150</f>
        <v>4.4039999999999999</v>
      </c>
      <c r="I150" s="56">
        <f>'1-4'!I150*'5-11'!H150/'1-4'!H150</f>
        <v>26.484000000000002</v>
      </c>
      <c r="J150" s="56">
        <f>'1-4'!J150*'5-11'!I150/'1-4'!I150</f>
        <v>159.10285499999998</v>
      </c>
      <c r="K150" s="58" t="s">
        <v>75</v>
      </c>
      <c r="L150" s="59"/>
    </row>
    <row r="151" spans="1:12" ht="15">
      <c r="A151" s="23"/>
      <c r="B151" s="15"/>
      <c r="C151" s="11"/>
      <c r="D151" s="7" t="s">
        <v>30</v>
      </c>
      <c r="E151" s="60" t="s">
        <v>144</v>
      </c>
      <c r="F151" s="42">
        <v>200</v>
      </c>
      <c r="G151" s="56">
        <v>0.24</v>
      </c>
      <c r="H151" s="56">
        <v>0.1</v>
      </c>
      <c r="I151" s="56">
        <v>14.6</v>
      </c>
      <c r="J151" s="57">
        <v>55.735010000000003</v>
      </c>
      <c r="K151" s="58" t="s">
        <v>55</v>
      </c>
      <c r="L151" s="59"/>
    </row>
    <row r="152" spans="1:12" ht="15">
      <c r="A152" s="23"/>
      <c r="B152" s="15"/>
      <c r="C152" s="11"/>
      <c r="D152" s="7" t="s">
        <v>31</v>
      </c>
      <c r="E152" s="76" t="s">
        <v>100</v>
      </c>
      <c r="F152" s="42">
        <v>60</v>
      </c>
      <c r="G152" s="56">
        <f>'1-4'!G152*'5-11'!F152/'1-4'!F152</f>
        <v>3.96</v>
      </c>
      <c r="H152" s="56">
        <f>'1-4'!H152*'5-11'!G152/'1-4'!G152</f>
        <v>0.39</v>
      </c>
      <c r="I152" s="56">
        <f>'1-4'!I152*'5-11'!H152/'1-4'!H152</f>
        <v>28.14</v>
      </c>
      <c r="J152" s="56">
        <f>'1-4'!J152*'5-11'!I152/'1-4'!I152</f>
        <v>134.34059999999997</v>
      </c>
      <c r="K152" s="58" t="s">
        <v>44</v>
      </c>
      <c r="L152" s="59"/>
    </row>
    <row r="153" spans="1:12" ht="1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810</v>
      </c>
      <c r="G156" s="77">
        <f t="shared" ref="G156:J156" si="30">SUM(G147:G155)</f>
        <v>25.064626262626259</v>
      </c>
      <c r="H156" s="77">
        <f t="shared" si="30"/>
        <v>24.144101010101014</v>
      </c>
      <c r="I156" s="77">
        <f t="shared" si="30"/>
        <v>98.984757575757584</v>
      </c>
      <c r="J156" s="77">
        <f t="shared" si="30"/>
        <v>673.76093974747482</v>
      </c>
      <c r="K156" s="25"/>
      <c r="L156" s="19">
        <f t="shared" ref="L156" si="31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80" t="s">
        <v>4</v>
      </c>
      <c r="D157" s="81"/>
      <c r="E157" s="31"/>
      <c r="F157" s="32">
        <f>F146+F156</f>
        <v>1460</v>
      </c>
      <c r="G157" s="78">
        <f t="shared" ref="G157:L157" si="32">G146+G156</f>
        <v>47.12662626262626</v>
      </c>
      <c r="H157" s="78">
        <f t="shared" si="32"/>
        <v>47.866101010101012</v>
      </c>
      <c r="I157" s="78">
        <f t="shared" si="32"/>
        <v>214.20875757575757</v>
      </c>
      <c r="J157" s="78">
        <f t="shared" si="32"/>
        <v>1368.3281877474747</v>
      </c>
      <c r="K157" s="32"/>
      <c r="L157" s="32">
        <f t="shared" si="32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61" t="s">
        <v>145</v>
      </c>
      <c r="F158" s="40">
        <v>200</v>
      </c>
      <c r="G158" s="63">
        <f>'1-4'!G158*'5-11'!F158/'1-4'!F158</f>
        <v>19.453333333333333</v>
      </c>
      <c r="H158" s="63">
        <f>'1-4'!H158*'5-11'!G158/'1-4'!G158</f>
        <v>21.2</v>
      </c>
      <c r="I158" s="63">
        <f>'1-4'!I158*'5-11'!H158/'1-4'!H158</f>
        <v>3.3866666666666667</v>
      </c>
      <c r="J158" s="63">
        <f>'1-4'!J158*'5-11'!I158/'1-4'!I158</f>
        <v>281.63846799999999</v>
      </c>
      <c r="K158" s="54" t="s">
        <v>76</v>
      </c>
      <c r="L158" s="55"/>
    </row>
    <row r="159" spans="1:12" ht="15">
      <c r="A159" s="23"/>
      <c r="B159" s="15"/>
      <c r="C159" s="11"/>
      <c r="D159" s="6"/>
      <c r="E159" s="41" t="s">
        <v>146</v>
      </c>
      <c r="F159" s="69">
        <v>100</v>
      </c>
      <c r="G159" s="56">
        <v>0.86</v>
      </c>
      <c r="H159" s="56">
        <v>0.16</v>
      </c>
      <c r="I159" s="70">
        <v>7.08</v>
      </c>
      <c r="J159" s="71">
        <v>20.32912</v>
      </c>
      <c r="K159" s="72" t="s">
        <v>44</v>
      </c>
      <c r="L159" s="59"/>
    </row>
    <row r="160" spans="1:12" ht="15">
      <c r="A160" s="23"/>
      <c r="B160" s="15"/>
      <c r="C160" s="11"/>
      <c r="D160" s="7" t="s">
        <v>22</v>
      </c>
      <c r="E160" s="76" t="s">
        <v>103</v>
      </c>
      <c r="F160" s="42">
        <v>200</v>
      </c>
      <c r="G160" s="56">
        <v>0.08</v>
      </c>
      <c r="H160" s="56">
        <v>0.02</v>
      </c>
      <c r="I160" s="56">
        <v>9.84</v>
      </c>
      <c r="J160" s="57">
        <v>37.802231999999989</v>
      </c>
      <c r="K160" s="58" t="s">
        <v>51</v>
      </c>
      <c r="L160" s="59"/>
    </row>
    <row r="161" spans="1:12" ht="15">
      <c r="A161" s="23"/>
      <c r="B161" s="15"/>
      <c r="C161" s="11"/>
      <c r="D161" s="7" t="s">
        <v>23</v>
      </c>
      <c r="E161" s="41" t="s">
        <v>147</v>
      </c>
      <c r="F161" s="42">
        <v>50</v>
      </c>
      <c r="G161" s="56">
        <v>3.16</v>
      </c>
      <c r="H161" s="56">
        <v>8.4499999999999993</v>
      </c>
      <c r="I161" s="56">
        <v>21.45</v>
      </c>
      <c r="J161" s="57">
        <v>173.87</v>
      </c>
      <c r="K161" s="58" t="s">
        <v>43</v>
      </c>
      <c r="L161" s="59"/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550</v>
      </c>
      <c r="G165" s="77">
        <f t="shared" ref="G165:J165" si="33">SUM(G158:G164)</f>
        <v>23.553333333333331</v>
      </c>
      <c r="H165" s="77">
        <f t="shared" si="33"/>
        <v>29.83</v>
      </c>
      <c r="I165" s="77">
        <f t="shared" si="33"/>
        <v>41.756666666666661</v>
      </c>
      <c r="J165" s="77">
        <f t="shared" si="33"/>
        <v>513.63981999999999</v>
      </c>
      <c r="K165" s="25"/>
      <c r="L165" s="19">
        <f t="shared" ref="L165" si="34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8" t="s">
        <v>148</v>
      </c>
      <c r="F166" s="42">
        <v>100</v>
      </c>
      <c r="G166" s="56">
        <f>'1-4'!G166*'5-11'!F166/'1-4'!F166</f>
        <v>1.2166666666666666</v>
      </c>
      <c r="H166" s="56">
        <f>'1-4'!H166*'5-11'!G166/'1-4'!G166</f>
        <v>8.8666666666666654</v>
      </c>
      <c r="I166" s="56">
        <f>'1-4'!I166*'5-11'!H166/'1-4'!H166</f>
        <v>8.9499999999999993</v>
      </c>
      <c r="J166" s="56">
        <f>'1-4'!J166*'5-11'!I166/'1-4'!I166</f>
        <v>116.98461235579998</v>
      </c>
      <c r="K166" s="58" t="s">
        <v>69</v>
      </c>
      <c r="L166" s="59"/>
    </row>
    <row r="167" spans="1:12" ht="17.25" customHeight="1">
      <c r="A167" s="23"/>
      <c r="B167" s="15"/>
      <c r="C167" s="11"/>
      <c r="D167" s="7" t="s">
        <v>27</v>
      </c>
      <c r="E167" s="68" t="s">
        <v>149</v>
      </c>
      <c r="F167" s="42">
        <v>250</v>
      </c>
      <c r="G167" s="56">
        <f>'1-4'!G167*'5-11'!F167/'1-4'!F167</f>
        <v>10.35</v>
      </c>
      <c r="H167" s="56">
        <f>'1-4'!H167*'5-11'!G167/'1-4'!G167</f>
        <v>8.2999999999999989</v>
      </c>
      <c r="I167" s="56">
        <f>'1-4'!I167*'5-11'!H167/'1-4'!H167</f>
        <v>44.749999999999993</v>
      </c>
      <c r="J167" s="56">
        <f>'1-4'!J167*'5-11'!I167/'1-4'!I167</f>
        <v>185.83749999999998</v>
      </c>
      <c r="K167" s="58" t="s">
        <v>77</v>
      </c>
      <c r="L167" s="59"/>
    </row>
    <row r="168" spans="1:12" ht="15">
      <c r="A168" s="23"/>
      <c r="B168" s="15"/>
      <c r="C168" s="11"/>
      <c r="D168" s="7" t="s">
        <v>28</v>
      </c>
      <c r="E168" s="76" t="s">
        <v>150</v>
      </c>
      <c r="F168" s="42">
        <v>210</v>
      </c>
      <c r="G168" s="56">
        <f>'1-4'!G168*'5-11'!F168/'1-4'!F168</f>
        <v>19.236000000000001</v>
      </c>
      <c r="H168" s="56">
        <f>'1-4'!H168*'5-11'!G168/'1-4'!G168</f>
        <v>15.613499999999998</v>
      </c>
      <c r="I168" s="56">
        <f>'1-4'!I168*'5-11'!H168/'1-4'!H168</f>
        <v>40.246499999999997</v>
      </c>
      <c r="J168" s="56">
        <f>'1-4'!J168*'5-11'!I168/'1-4'!I168</f>
        <v>377.30699999999996</v>
      </c>
      <c r="K168" s="58" t="s">
        <v>89</v>
      </c>
      <c r="L168" s="59"/>
    </row>
    <row r="169" spans="1:12" ht="15">
      <c r="A169" s="23"/>
      <c r="B169" s="15"/>
      <c r="C169" s="11"/>
      <c r="D169" s="7" t="s">
        <v>29</v>
      </c>
      <c r="E169" s="76" t="s">
        <v>99</v>
      </c>
      <c r="F169" s="42">
        <v>200</v>
      </c>
      <c r="G169" s="56">
        <v>0.12</v>
      </c>
      <c r="H169" s="56">
        <v>0.02</v>
      </c>
      <c r="I169" s="56">
        <v>9.83</v>
      </c>
      <c r="J169" s="57">
        <v>38.659836097560984</v>
      </c>
      <c r="K169" s="58" t="s">
        <v>48</v>
      </c>
      <c r="L169" s="59"/>
    </row>
    <row r="170" spans="1:12" ht="15">
      <c r="A170" s="23"/>
      <c r="B170" s="15"/>
      <c r="C170" s="11"/>
      <c r="D170" s="7" t="s">
        <v>30</v>
      </c>
      <c r="E170" s="76" t="s">
        <v>100</v>
      </c>
      <c r="F170" s="42">
        <v>60</v>
      </c>
      <c r="G170" s="56">
        <f>'1-4'!G170*'5-11'!F170/'1-4'!F170</f>
        <v>3.96</v>
      </c>
      <c r="H170" s="56">
        <f>'1-4'!H170*'5-11'!G170/'1-4'!G170</f>
        <v>0.39</v>
      </c>
      <c r="I170" s="56">
        <f>'1-4'!I170*'5-11'!H170/'1-4'!H170</f>
        <v>28.14</v>
      </c>
      <c r="J170" s="56">
        <f>'1-4'!J170*'5-11'!I170/'1-4'!I170</f>
        <v>134.34059999999997</v>
      </c>
      <c r="K170" s="58" t="s">
        <v>44</v>
      </c>
      <c r="L170" s="59"/>
    </row>
    <row r="171" spans="1:12" ht="1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820</v>
      </c>
      <c r="G175" s="77">
        <f t="shared" ref="G175:J175" si="35">SUM(G166:G174)</f>
        <v>34.882666666666665</v>
      </c>
      <c r="H175" s="77">
        <f t="shared" si="35"/>
        <v>33.190166666666663</v>
      </c>
      <c r="I175" s="77">
        <f t="shared" si="35"/>
        <v>131.91649999999998</v>
      </c>
      <c r="J175" s="77">
        <f t="shared" si="35"/>
        <v>853.12954845336083</v>
      </c>
      <c r="K175" s="25"/>
      <c r="L175" s="19">
        <f t="shared" ref="L175" si="36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80" t="s">
        <v>4</v>
      </c>
      <c r="D176" s="81"/>
      <c r="E176" s="31"/>
      <c r="F176" s="32">
        <f>F165+F175</f>
        <v>1370</v>
      </c>
      <c r="G176" s="78">
        <f t="shared" ref="G176:L176" si="37">G165+G175</f>
        <v>58.435999999999993</v>
      </c>
      <c r="H176" s="78">
        <f t="shared" si="37"/>
        <v>63.020166666666661</v>
      </c>
      <c r="I176" s="78">
        <f t="shared" si="37"/>
        <v>173.67316666666665</v>
      </c>
      <c r="J176" s="78">
        <f t="shared" si="37"/>
        <v>1366.7693684533608</v>
      </c>
      <c r="K176" s="32"/>
      <c r="L176" s="32">
        <f t="shared" si="37"/>
        <v>0</v>
      </c>
    </row>
    <row r="177" spans="1:12" ht="24.75" customHeight="1">
      <c r="A177" s="20">
        <v>2</v>
      </c>
      <c r="B177" s="21">
        <v>5</v>
      </c>
      <c r="C177" s="22" t="s">
        <v>20</v>
      </c>
      <c r="D177" s="5" t="s">
        <v>21</v>
      </c>
      <c r="E177" s="39" t="s">
        <v>151</v>
      </c>
      <c r="F177" s="40">
        <v>300</v>
      </c>
      <c r="G177" s="52">
        <f>'1-4'!G177*'5-11'!F177/'1-4'!F177</f>
        <v>8.9550000000000001</v>
      </c>
      <c r="H177" s="52">
        <f>'1-4'!H177*'5-11'!G177/'1-4'!G177</f>
        <v>7.89</v>
      </c>
      <c r="I177" s="52">
        <f>'1-4'!I177*'5-11'!H177/'1-4'!H177</f>
        <v>50.505000000000003</v>
      </c>
      <c r="J177" s="52">
        <f>'1-4'!J177*'5-11'!I177/'1-4'!I177</f>
        <v>301.64999999999998</v>
      </c>
      <c r="K177" s="54" t="s">
        <v>78</v>
      </c>
      <c r="L177" s="55"/>
    </row>
    <row r="178" spans="1:12" ht="15">
      <c r="A178" s="23"/>
      <c r="B178" s="15"/>
      <c r="C178" s="11"/>
      <c r="D178" s="6"/>
      <c r="E178" s="41" t="s">
        <v>79</v>
      </c>
      <c r="F178" s="42">
        <v>150</v>
      </c>
      <c r="G178" s="56">
        <v>4.3499999999999996</v>
      </c>
      <c r="H178" s="56">
        <v>4.8</v>
      </c>
      <c r="I178" s="56">
        <v>7.05</v>
      </c>
      <c r="J178" s="57">
        <v>87.84</v>
      </c>
      <c r="K178" s="58" t="s">
        <v>44</v>
      </c>
      <c r="L178" s="59"/>
    </row>
    <row r="179" spans="1:12" ht="15">
      <c r="A179" s="23"/>
      <c r="B179" s="15"/>
      <c r="C179" s="11"/>
      <c r="D179" s="7" t="s">
        <v>22</v>
      </c>
      <c r="E179" s="41" t="s">
        <v>124</v>
      </c>
      <c r="F179" s="42">
        <v>200</v>
      </c>
      <c r="G179" s="56">
        <v>2.97</v>
      </c>
      <c r="H179" s="56">
        <v>3.14</v>
      </c>
      <c r="I179" s="56">
        <v>21.2</v>
      </c>
      <c r="J179" s="57">
        <v>121.596405</v>
      </c>
      <c r="K179" s="58" t="s">
        <v>68</v>
      </c>
      <c r="L179" s="59"/>
    </row>
    <row r="180" spans="1:12" ht="15">
      <c r="A180" s="23"/>
      <c r="B180" s="15"/>
      <c r="C180" s="11"/>
      <c r="D180" s="7" t="s">
        <v>23</v>
      </c>
      <c r="E180" s="76" t="s">
        <v>93</v>
      </c>
      <c r="F180" s="42">
        <v>50</v>
      </c>
      <c r="G180" s="56">
        <v>3.16</v>
      </c>
      <c r="H180" s="56">
        <v>8.4499999999999993</v>
      </c>
      <c r="I180" s="56">
        <v>21.45</v>
      </c>
      <c r="J180" s="57">
        <v>173.87</v>
      </c>
      <c r="K180" s="58" t="s">
        <v>43</v>
      </c>
      <c r="L180" s="59"/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700</v>
      </c>
      <c r="G184" s="77">
        <f t="shared" ref="G184:J184" si="38">SUM(G177:G183)</f>
        <v>19.434999999999999</v>
      </c>
      <c r="H184" s="77">
        <f t="shared" si="38"/>
        <v>24.28</v>
      </c>
      <c r="I184" s="77">
        <f t="shared" si="38"/>
        <v>100.205</v>
      </c>
      <c r="J184" s="77">
        <f t="shared" si="38"/>
        <v>684.95640500000002</v>
      </c>
      <c r="K184" s="25"/>
      <c r="L184" s="19">
        <f t="shared" ref="L184" si="39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3"/>
      <c r="B186" s="15"/>
      <c r="C186" s="11"/>
      <c r="D186" s="7" t="s">
        <v>27</v>
      </c>
      <c r="E186" s="76" t="s">
        <v>122</v>
      </c>
      <c r="F186" s="42">
        <v>280</v>
      </c>
      <c r="G186" s="56">
        <f>'1-4'!G186*'5-11'!F186/'1-4'!F186</f>
        <v>6.16</v>
      </c>
      <c r="H186" s="56">
        <f>'1-4'!H186*'5-11'!G186/'1-4'!G186</f>
        <v>7.4200000000000008</v>
      </c>
      <c r="I186" s="56">
        <f>'1-4'!I186*'5-11'!H186/'1-4'!H186</f>
        <v>17.64</v>
      </c>
      <c r="J186" s="56">
        <f>'1-4'!J186*'5-11'!I186/'1-4'!I186</f>
        <v>159.60000000000002</v>
      </c>
      <c r="K186" s="58" t="s">
        <v>67</v>
      </c>
      <c r="L186" s="59"/>
    </row>
    <row r="187" spans="1:12" ht="15">
      <c r="A187" s="23"/>
      <c r="B187" s="15"/>
      <c r="C187" s="11"/>
      <c r="D187" s="7" t="s">
        <v>28</v>
      </c>
      <c r="E187" s="76" t="s">
        <v>152</v>
      </c>
      <c r="F187" s="42">
        <v>100</v>
      </c>
      <c r="G187" s="56">
        <f>'1-4'!G187*'5-11'!F187/'1-4'!F187</f>
        <v>16.711111111111112</v>
      </c>
      <c r="H187" s="56">
        <f>'1-4'!H187*'5-11'!G187/'1-4'!G187</f>
        <v>19.355555555555561</v>
      </c>
      <c r="I187" s="56">
        <f>'1-4'!I187*'5-11'!H187/'1-4'!H187</f>
        <v>6.7111111111111121</v>
      </c>
      <c r="J187" s="56">
        <f>'1-4'!J187*'5-11'!I187/'1-4'!I187</f>
        <v>267.62949800000013</v>
      </c>
      <c r="K187" s="58" t="s">
        <v>80</v>
      </c>
      <c r="L187" s="59"/>
    </row>
    <row r="188" spans="1:12" ht="15">
      <c r="A188" s="23"/>
      <c r="B188" s="15"/>
      <c r="C188" s="11"/>
      <c r="D188" s="7" t="s">
        <v>29</v>
      </c>
      <c r="E188" s="41" t="s">
        <v>153</v>
      </c>
      <c r="F188" s="42">
        <v>180</v>
      </c>
      <c r="G188" s="56">
        <f>'1-4'!G188*'5-11'!F188/'1-4'!F188</f>
        <v>10.98</v>
      </c>
      <c r="H188" s="56">
        <f>'1-4'!H188*'5-11'!G188/'1-4'!G188</f>
        <v>3.2880000000000003</v>
      </c>
      <c r="I188" s="56">
        <f>'1-4'!I188*'5-11'!H188/'1-4'!H188</f>
        <v>33.683999999999997</v>
      </c>
      <c r="J188" s="56">
        <f>'1-4'!J188*'5-11'!I188/'1-4'!I188</f>
        <v>196.86524039999998</v>
      </c>
      <c r="K188" s="58" t="s">
        <v>81</v>
      </c>
      <c r="L188" s="59"/>
    </row>
    <row r="189" spans="1:12" ht="15">
      <c r="A189" s="23"/>
      <c r="B189" s="15"/>
      <c r="C189" s="11"/>
      <c r="D189" s="7" t="s">
        <v>30</v>
      </c>
      <c r="E189" s="76" t="s">
        <v>128</v>
      </c>
      <c r="F189" s="42">
        <v>200</v>
      </c>
      <c r="G189" s="56">
        <v>0.72</v>
      </c>
      <c r="H189" s="56">
        <v>0.03</v>
      </c>
      <c r="I189" s="56">
        <v>23.24</v>
      </c>
      <c r="J189" s="57">
        <v>88.19</v>
      </c>
      <c r="K189" s="58" t="s">
        <v>55</v>
      </c>
      <c r="L189" s="59"/>
    </row>
    <row r="190" spans="1:12" ht="15">
      <c r="A190" s="23"/>
      <c r="B190" s="15"/>
      <c r="C190" s="11"/>
      <c r="D190" s="7" t="s">
        <v>31</v>
      </c>
      <c r="E190" s="76" t="s">
        <v>100</v>
      </c>
      <c r="F190" s="42">
        <v>60</v>
      </c>
      <c r="G190" s="56">
        <f>'1-4'!G190*'5-11'!F190/'1-4'!F190</f>
        <v>3.96</v>
      </c>
      <c r="H190" s="56">
        <f>'1-4'!H190*'5-11'!G190/'1-4'!G190</f>
        <v>0.39</v>
      </c>
      <c r="I190" s="56">
        <f>'1-4'!I190*'5-11'!H190/'1-4'!H190</f>
        <v>28.14</v>
      </c>
      <c r="J190" s="56">
        <f>'1-4'!J190*'5-11'!I190/'1-4'!I190</f>
        <v>134.34059999999997</v>
      </c>
      <c r="K190" s="58" t="s">
        <v>44</v>
      </c>
      <c r="L190" s="59"/>
    </row>
    <row r="191" spans="1:12" ht="1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820</v>
      </c>
      <c r="G194" s="77">
        <f t="shared" ref="G194:J194" si="40">SUM(G185:G193)</f>
        <v>38.531111111111109</v>
      </c>
      <c r="H194" s="77">
        <f t="shared" si="40"/>
        <v>30.483555555555565</v>
      </c>
      <c r="I194" s="77">
        <f t="shared" si="40"/>
        <v>109.4151111111111</v>
      </c>
      <c r="J194" s="77">
        <f t="shared" si="40"/>
        <v>846.62533840000015</v>
      </c>
      <c r="K194" s="25"/>
      <c r="L194" s="19">
        <f t="shared" ref="L194" si="41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80" t="s">
        <v>4</v>
      </c>
      <c r="D195" s="81"/>
      <c r="E195" s="31"/>
      <c r="F195" s="32">
        <f>F184+F194</f>
        <v>1520</v>
      </c>
      <c r="G195" s="78">
        <f t="shared" ref="G195:L195" si="42">G184+G194</f>
        <v>57.966111111111104</v>
      </c>
      <c r="H195" s="78">
        <f t="shared" si="42"/>
        <v>54.76355555555557</v>
      </c>
      <c r="I195" s="78">
        <f t="shared" si="42"/>
        <v>209.6201111111111</v>
      </c>
      <c r="J195" s="78">
        <f t="shared" si="42"/>
        <v>1531.5817434000001</v>
      </c>
      <c r="K195" s="32"/>
      <c r="L195" s="32">
        <f t="shared" si="42"/>
        <v>0</v>
      </c>
    </row>
    <row r="196" spans="1:12" ht="13.5" thickBot="1">
      <c r="A196" s="27"/>
      <c r="B196" s="28"/>
      <c r="C196" s="82" t="s">
        <v>5</v>
      </c>
      <c r="D196" s="82"/>
      <c r="E196" s="82"/>
      <c r="F196" s="34">
        <f>(F24+F43+F62+F81+F100+F119+F138+F157+F176+F195)/(IF(F24=0,0,1)+IF(F43=0,0,1)+IF(F62=0,0,1)+IF(F81=0,0,1)+IF(F100=0,0,1)+IF(F119=0,0,1)+IF(F138=0,0,1)+IF(F157=0,0,1)+IF(F176=0,0,1)+IF(F195=0,0,1))</f>
        <v>1459.3</v>
      </c>
      <c r="G196" s="79">
        <f t="shared" ref="G196:J196" si="43">(G24+G43+G62+G81+G100+G119+G138+G157+G176+G195)/(IF(G24=0,0,1)+IF(G43=0,0,1)+IF(G62=0,0,1)+IF(G81=0,0,1)+IF(G100=0,0,1)+IF(G119=0,0,1)+IF(G138=0,0,1)+IF(G157=0,0,1)+IF(G176=0,0,1)+IF(G195=0,0,1))</f>
        <v>54.3717523088023</v>
      </c>
      <c r="H196" s="79">
        <f t="shared" si="43"/>
        <v>57.441809307359314</v>
      </c>
      <c r="I196" s="79">
        <f t="shared" si="43"/>
        <v>214.49390115440119</v>
      </c>
      <c r="J196" s="79">
        <f t="shared" si="43"/>
        <v>1528.4953687459997</v>
      </c>
      <c r="K196" s="34"/>
      <c r="L196" s="34" t="e">
        <f t="shared" ref="L196" si="44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2025-09-24T04:04:12Z</cp:lastPrinted>
  <dcterms:created xsi:type="dcterms:W3CDTF">2022-05-16T14:23:56Z</dcterms:created>
  <dcterms:modified xsi:type="dcterms:W3CDTF">2025-09-24T09:58:22Z</dcterms:modified>
</cp:coreProperties>
</file>